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EstaPasta_de_trabalho" defaultThemeVersion="124226"/>
  <bookViews>
    <workbookView xWindow="-15" yWindow="-15" windowWidth="6000" windowHeight="6195" tabRatio="599" activeTab="24"/>
  </bookViews>
  <sheets>
    <sheet name="1.1" sheetId="1" r:id="rId1"/>
    <sheet name="1.2" sheetId="2" r:id="rId2"/>
    <sheet name="1.3" sheetId="3" r:id="rId3"/>
    <sheet name="1.4_OK_JR" sheetId="4" r:id="rId4"/>
    <sheet name="1.5" sheetId="5" r:id="rId5"/>
    <sheet name="1.6" sheetId="6" r:id="rId6"/>
    <sheet name="1.7" sheetId="7" r:id="rId7"/>
    <sheet name="1.8" sheetId="8" r:id="rId8"/>
    <sheet name="2.1" sheetId="22" r:id="rId9"/>
    <sheet name="2.2" sheetId="23" r:id="rId10"/>
    <sheet name="2.3" sheetId="24" r:id="rId11"/>
    <sheet name="2.4" sheetId="25" r:id="rId12"/>
    <sheet name="2.5" sheetId="26" r:id="rId13"/>
    <sheet name="2.6" sheetId="27" r:id="rId14"/>
    <sheet name="3.1" sheetId="32" r:id="rId15"/>
    <sheet name="3.2" sheetId="33" r:id="rId16"/>
    <sheet name="3.3" sheetId="34" r:id="rId17"/>
    <sheet name="3.4" sheetId="35" r:id="rId18"/>
    <sheet name="4.1" sheetId="38" r:id="rId19"/>
    <sheet name="4.2" sheetId="39" r:id="rId20"/>
    <sheet name="4.3" sheetId="40" r:id="rId21"/>
    <sheet name="4.4" sheetId="41" r:id="rId22"/>
    <sheet name="4.5" sheetId="42" r:id="rId23"/>
    <sheet name="4.6" sheetId="43" r:id="rId24"/>
    <sheet name="4.7" sheetId="44" r:id="rId25"/>
  </sheets>
  <calcPr calcId="125725" refMode="R1C1"/>
</workbook>
</file>

<file path=xl/calcChain.xml><?xml version="1.0" encoding="utf-8"?>
<calcChain xmlns="http://schemas.openxmlformats.org/spreadsheetml/2006/main">
  <c r="C13" i="1"/>
  <c r="C11" s="1"/>
  <c r="D13"/>
  <c r="B13" s="1"/>
  <c r="E13"/>
  <c r="F13"/>
  <c r="F11" s="1"/>
  <c r="B14"/>
  <c r="B15"/>
  <c r="B16"/>
  <c r="B17"/>
  <c r="B18"/>
  <c r="B19"/>
  <c r="B20"/>
  <c r="C22"/>
  <c r="D22"/>
  <c r="B22" s="1"/>
  <c r="E22"/>
  <c r="F22"/>
  <c r="B23"/>
  <c r="B24"/>
  <c r="B25"/>
  <c r="B26"/>
  <c r="B27"/>
  <c r="B28"/>
  <c r="B29"/>
  <c r="B30"/>
  <c r="B31"/>
  <c r="C33"/>
  <c r="D33"/>
  <c r="B33" s="1"/>
  <c r="E33"/>
  <c r="E11" s="1"/>
  <c r="F33"/>
  <c r="B34"/>
  <c r="B35"/>
  <c r="B36"/>
  <c r="B37"/>
  <c r="C39"/>
  <c r="B39" s="1"/>
  <c r="D39"/>
  <c r="E39"/>
  <c r="F39"/>
  <c r="B40"/>
  <c r="B41"/>
  <c r="B42"/>
  <c r="C44"/>
  <c r="B44" s="1"/>
  <c r="D44"/>
  <c r="E44"/>
  <c r="F44"/>
  <c r="B45"/>
  <c r="B46"/>
  <c r="B47"/>
  <c r="B48"/>
  <c r="C13" i="2"/>
  <c r="C11" s="1"/>
  <c r="D13"/>
  <c r="D11" s="1"/>
  <c r="E13"/>
  <c r="E11" s="1"/>
  <c r="B14"/>
  <c r="B13" s="1"/>
  <c r="B15"/>
  <c r="B16"/>
  <c r="B17"/>
  <c r="B18"/>
  <c r="B19"/>
  <c r="B20"/>
  <c r="C22"/>
  <c r="D22"/>
  <c r="E22"/>
  <c r="B23"/>
  <c r="B22" s="1"/>
  <c r="B24"/>
  <c r="B25"/>
  <c r="B26"/>
  <c r="B27"/>
  <c r="B28"/>
  <c r="B29"/>
  <c r="B30"/>
  <c r="B31"/>
  <c r="C33"/>
  <c r="D33"/>
  <c r="E33"/>
  <c r="B34"/>
  <c r="B33" s="1"/>
  <c r="B35"/>
  <c r="B36"/>
  <c r="B37"/>
  <c r="C39"/>
  <c r="D39"/>
  <c r="E39"/>
  <c r="B40"/>
  <c r="B39" s="1"/>
  <c r="B41"/>
  <c r="B42"/>
  <c r="C44"/>
  <c r="D44"/>
  <c r="E44"/>
  <c r="B45"/>
  <c r="B44" s="1"/>
  <c r="B46"/>
  <c r="B47"/>
  <c r="B48"/>
  <c r="C13" i="3"/>
  <c r="C11" s="1"/>
  <c r="D13"/>
  <c r="D11" s="1"/>
  <c r="E13"/>
  <c r="E11" s="1"/>
  <c r="F13"/>
  <c r="F11" s="1"/>
  <c r="H13"/>
  <c r="H11" s="1"/>
  <c r="I13"/>
  <c r="I11" s="1"/>
  <c r="J13"/>
  <c r="J11" s="1"/>
  <c r="K13"/>
  <c r="K11" s="1"/>
  <c r="B14"/>
  <c r="G14"/>
  <c r="B15"/>
  <c r="G15"/>
  <c r="B16"/>
  <c r="G16"/>
  <c r="B17"/>
  <c r="G17"/>
  <c r="B18"/>
  <c r="G18"/>
  <c r="B19"/>
  <c r="G19"/>
  <c r="B20"/>
  <c r="G20"/>
  <c r="C22"/>
  <c r="B22" s="1"/>
  <c r="D22"/>
  <c r="E22"/>
  <c r="F22"/>
  <c r="H22"/>
  <c r="I22"/>
  <c r="G22" s="1"/>
  <c r="J22"/>
  <c r="K22"/>
  <c r="B23"/>
  <c r="G23"/>
  <c r="B24"/>
  <c r="G24"/>
  <c r="B25"/>
  <c r="G25"/>
  <c r="B26"/>
  <c r="G26"/>
  <c r="B27"/>
  <c r="G27"/>
  <c r="B28"/>
  <c r="G28"/>
  <c r="B29"/>
  <c r="G29"/>
  <c r="B30"/>
  <c r="G30"/>
  <c r="B31"/>
  <c r="G31"/>
  <c r="C33"/>
  <c r="B33" s="1"/>
  <c r="D33"/>
  <c r="E33"/>
  <c r="F33"/>
  <c r="H33"/>
  <c r="I33"/>
  <c r="G33" s="1"/>
  <c r="J33"/>
  <c r="K33"/>
  <c r="B34"/>
  <c r="G34"/>
  <c r="B35"/>
  <c r="G35"/>
  <c r="B36"/>
  <c r="G36"/>
  <c r="B37"/>
  <c r="G37"/>
  <c r="C39"/>
  <c r="B39" s="1"/>
  <c r="D39"/>
  <c r="E39"/>
  <c r="F39"/>
  <c r="H39"/>
  <c r="I39"/>
  <c r="G39" s="1"/>
  <c r="J39"/>
  <c r="K39"/>
  <c r="B40"/>
  <c r="G40"/>
  <c r="B41"/>
  <c r="G41"/>
  <c r="B42"/>
  <c r="G42"/>
  <c r="C44"/>
  <c r="B44" s="1"/>
  <c r="D44"/>
  <c r="E44"/>
  <c r="F44"/>
  <c r="H44"/>
  <c r="I44"/>
  <c r="G44" s="1"/>
  <c r="J44"/>
  <c r="K44"/>
  <c r="B45"/>
  <c r="G45"/>
  <c r="B46"/>
  <c r="G46"/>
  <c r="B47"/>
  <c r="G47"/>
  <c r="B48"/>
  <c r="G48"/>
  <c r="C13" i="4"/>
  <c r="C11" s="1"/>
  <c r="D13"/>
  <c r="D11" s="1"/>
  <c r="E13"/>
  <c r="E11" s="1"/>
  <c r="G13"/>
  <c r="G11" s="1"/>
  <c r="H13"/>
  <c r="H11" s="1"/>
  <c r="I13"/>
  <c r="I11" s="1"/>
  <c r="B14"/>
  <c r="B13" s="1"/>
  <c r="F14"/>
  <c r="F13" s="1"/>
  <c r="B15"/>
  <c r="F15"/>
  <c r="B16"/>
  <c r="F16"/>
  <c r="B17"/>
  <c r="F17"/>
  <c r="B18"/>
  <c r="F18"/>
  <c r="B19"/>
  <c r="F19"/>
  <c r="B20"/>
  <c r="F20"/>
  <c r="C22"/>
  <c r="D22"/>
  <c r="E22"/>
  <c r="G22"/>
  <c r="H22"/>
  <c r="I22"/>
  <c r="B23"/>
  <c r="B22" s="1"/>
  <c r="F23"/>
  <c r="F22" s="1"/>
  <c r="B24"/>
  <c r="F24"/>
  <c r="B25"/>
  <c r="F25"/>
  <c r="B26"/>
  <c r="F26"/>
  <c r="B27"/>
  <c r="F27"/>
  <c r="B28"/>
  <c r="F28"/>
  <c r="B29"/>
  <c r="F29"/>
  <c r="B30"/>
  <c r="F30"/>
  <c r="B31"/>
  <c r="F31"/>
  <c r="C33"/>
  <c r="D33"/>
  <c r="E33"/>
  <c r="G33"/>
  <c r="H33"/>
  <c r="I33"/>
  <c r="B34"/>
  <c r="B33" s="1"/>
  <c r="F34"/>
  <c r="F33" s="1"/>
  <c r="B35"/>
  <c r="F35"/>
  <c r="B36"/>
  <c r="F36"/>
  <c r="B37"/>
  <c r="F37"/>
  <c r="C39"/>
  <c r="D39"/>
  <c r="E39"/>
  <c r="G39"/>
  <c r="H39"/>
  <c r="I39"/>
  <c r="B40"/>
  <c r="B39" s="1"/>
  <c r="F40"/>
  <c r="F39" s="1"/>
  <c r="B41"/>
  <c r="F41"/>
  <c r="B42"/>
  <c r="F42"/>
  <c r="C44"/>
  <c r="D44"/>
  <c r="E44"/>
  <c r="G44"/>
  <c r="H44"/>
  <c r="I44"/>
  <c r="B45"/>
  <c r="B44" s="1"/>
  <c r="F45"/>
  <c r="F44" s="1"/>
  <c r="B46"/>
  <c r="F46"/>
  <c r="B47"/>
  <c r="F47"/>
  <c r="B48"/>
  <c r="F48"/>
  <c r="C11" i="5"/>
  <c r="D11"/>
  <c r="B11" s="1"/>
  <c r="E11"/>
  <c r="F11"/>
  <c r="F9" s="1"/>
  <c r="G11"/>
  <c r="H11"/>
  <c r="H9" s="1"/>
  <c r="I11"/>
  <c r="J11"/>
  <c r="J9" s="1"/>
  <c r="B12"/>
  <c r="B13"/>
  <c r="B14"/>
  <c r="B15"/>
  <c r="B16"/>
  <c r="B17"/>
  <c r="B18"/>
  <c r="C20"/>
  <c r="D20"/>
  <c r="B20" s="1"/>
  <c r="E20"/>
  <c r="F20"/>
  <c r="G20"/>
  <c r="H20"/>
  <c r="I20"/>
  <c r="J20"/>
  <c r="B21"/>
  <c r="B22"/>
  <c r="B23"/>
  <c r="B24"/>
  <c r="B25"/>
  <c r="B26"/>
  <c r="B27"/>
  <c r="B28"/>
  <c r="B29"/>
  <c r="C31"/>
  <c r="C9" s="1"/>
  <c r="D31"/>
  <c r="B31" s="1"/>
  <c r="E31"/>
  <c r="E9" s="1"/>
  <c r="F31"/>
  <c r="G31"/>
  <c r="H31"/>
  <c r="I31"/>
  <c r="J31"/>
  <c r="B32"/>
  <c r="B33"/>
  <c r="B34"/>
  <c r="B35"/>
  <c r="C37"/>
  <c r="B37" s="1"/>
  <c r="D37"/>
  <c r="E37"/>
  <c r="F37"/>
  <c r="G37"/>
  <c r="G9" s="1"/>
  <c r="H37"/>
  <c r="I37"/>
  <c r="I9" s="1"/>
  <c r="J37"/>
  <c r="B38"/>
  <c r="B39"/>
  <c r="B40"/>
  <c r="C42"/>
  <c r="B42" s="1"/>
  <c r="D42"/>
  <c r="E42"/>
  <c r="F42"/>
  <c r="G42"/>
  <c r="H42"/>
  <c r="I42"/>
  <c r="J42"/>
  <c r="B43"/>
  <c r="B44"/>
  <c r="B45"/>
  <c r="B46"/>
  <c r="C11" i="6"/>
  <c r="C9" s="1"/>
  <c r="D11"/>
  <c r="D9" s="1"/>
  <c r="E11"/>
  <c r="E9" s="1"/>
  <c r="F11"/>
  <c r="F9" s="1"/>
  <c r="G11"/>
  <c r="G9" s="1"/>
  <c r="B12"/>
  <c r="B13"/>
  <c r="B14"/>
  <c r="B15"/>
  <c r="B16"/>
  <c r="B17"/>
  <c r="B18"/>
  <c r="C20"/>
  <c r="B20" s="1"/>
  <c r="D20"/>
  <c r="E20"/>
  <c r="F20"/>
  <c r="G20"/>
  <c r="B21"/>
  <c r="B22"/>
  <c r="B23"/>
  <c r="B24"/>
  <c r="B25"/>
  <c r="B26"/>
  <c r="B27"/>
  <c r="B28"/>
  <c r="B29"/>
  <c r="C31"/>
  <c r="D31"/>
  <c r="B31" s="1"/>
  <c r="E31"/>
  <c r="F31"/>
  <c r="G31"/>
  <c r="B32"/>
  <c r="B33"/>
  <c r="B34"/>
  <c r="B35"/>
  <c r="C37"/>
  <c r="D37"/>
  <c r="B37" s="1"/>
  <c r="E37"/>
  <c r="F37"/>
  <c r="G37"/>
  <c r="B38"/>
  <c r="B39"/>
  <c r="B40"/>
  <c r="C42"/>
  <c r="B42" s="1"/>
  <c r="D42"/>
  <c r="E42"/>
  <c r="F42"/>
  <c r="G42"/>
  <c r="B43"/>
  <c r="B44"/>
  <c r="B45"/>
  <c r="B46"/>
  <c r="D12" i="7"/>
  <c r="D10" s="1"/>
  <c r="E12"/>
  <c r="E10" s="1"/>
  <c r="F12"/>
  <c r="F10" s="1"/>
  <c r="G12"/>
  <c r="G10" s="1"/>
  <c r="H12"/>
  <c r="H10" s="1"/>
  <c r="I12"/>
  <c r="I10" s="1"/>
  <c r="J12"/>
  <c r="J10" s="1"/>
  <c r="K12"/>
  <c r="K10" s="1"/>
  <c r="B13"/>
  <c r="C13"/>
  <c r="B14"/>
  <c r="C14"/>
  <c r="B15"/>
  <c r="C15"/>
  <c r="B16"/>
  <c r="C16"/>
  <c r="B17"/>
  <c r="C17"/>
  <c r="B18"/>
  <c r="C18"/>
  <c r="B19"/>
  <c r="C19"/>
  <c r="D21"/>
  <c r="B21" s="1"/>
  <c r="E21"/>
  <c r="F21"/>
  <c r="G21"/>
  <c r="H21"/>
  <c r="I21"/>
  <c r="J21"/>
  <c r="K21"/>
  <c r="C21" s="1"/>
  <c r="B22"/>
  <c r="C22"/>
  <c r="B23"/>
  <c r="C23"/>
  <c r="B24"/>
  <c r="C24"/>
  <c r="B25"/>
  <c r="C25"/>
  <c r="B26"/>
  <c r="C26"/>
  <c r="B27"/>
  <c r="C27"/>
  <c r="B28"/>
  <c r="C28"/>
  <c r="B29"/>
  <c r="C29"/>
  <c r="B30"/>
  <c r="C30"/>
  <c r="D32"/>
  <c r="B32" s="1"/>
  <c r="E32"/>
  <c r="F32"/>
  <c r="G32"/>
  <c r="H32"/>
  <c r="I32"/>
  <c r="J32"/>
  <c r="K32"/>
  <c r="C32" s="1"/>
  <c r="B33"/>
  <c r="C33"/>
  <c r="B34"/>
  <c r="C34"/>
  <c r="B35"/>
  <c r="C35"/>
  <c r="B36"/>
  <c r="C36"/>
  <c r="D38"/>
  <c r="B38" s="1"/>
  <c r="E38"/>
  <c r="F38"/>
  <c r="G38"/>
  <c r="H38"/>
  <c r="I38"/>
  <c r="J38"/>
  <c r="K38"/>
  <c r="C38" s="1"/>
  <c r="B39"/>
  <c r="C39"/>
  <c r="B40"/>
  <c r="C40"/>
  <c r="B41"/>
  <c r="C41"/>
  <c r="D43"/>
  <c r="B43" s="1"/>
  <c r="E43"/>
  <c r="F43"/>
  <c r="G43"/>
  <c r="H43"/>
  <c r="I43"/>
  <c r="J43"/>
  <c r="K43"/>
  <c r="C43" s="1"/>
  <c r="B44"/>
  <c r="C44"/>
  <c r="B45"/>
  <c r="C45"/>
  <c r="B46"/>
  <c r="C46"/>
  <c r="B47"/>
  <c r="C47"/>
  <c r="D12" i="8"/>
  <c r="D10" s="1"/>
  <c r="E12"/>
  <c r="E10" s="1"/>
  <c r="F12"/>
  <c r="F10" s="1"/>
  <c r="G12"/>
  <c r="G10" s="1"/>
  <c r="H12"/>
  <c r="H10" s="1"/>
  <c r="I12"/>
  <c r="I10" s="1"/>
  <c r="J12"/>
  <c r="J10" s="1"/>
  <c r="K12"/>
  <c r="K10" s="1"/>
  <c r="L12"/>
  <c r="L10" s="1"/>
  <c r="M12"/>
  <c r="M10" s="1"/>
  <c r="B13"/>
  <c r="C13"/>
  <c r="B14"/>
  <c r="C14"/>
  <c r="B15"/>
  <c r="C15"/>
  <c r="B16"/>
  <c r="C16"/>
  <c r="B17"/>
  <c r="C17"/>
  <c r="B18"/>
  <c r="C18"/>
  <c r="B19"/>
  <c r="C19"/>
  <c r="D21"/>
  <c r="B21" s="1"/>
  <c r="E21"/>
  <c r="C21" s="1"/>
  <c r="F21"/>
  <c r="G21"/>
  <c r="H21"/>
  <c r="I21"/>
  <c r="J21"/>
  <c r="K21"/>
  <c r="L21"/>
  <c r="M21"/>
  <c r="B22"/>
  <c r="C22"/>
  <c r="B23"/>
  <c r="C23"/>
  <c r="B24"/>
  <c r="C24"/>
  <c r="B25"/>
  <c r="C25"/>
  <c r="B26"/>
  <c r="C26"/>
  <c r="B27"/>
  <c r="C27"/>
  <c r="B28"/>
  <c r="C28"/>
  <c r="B29"/>
  <c r="C29"/>
  <c r="B30"/>
  <c r="C30"/>
  <c r="D32"/>
  <c r="B32" s="1"/>
  <c r="E32"/>
  <c r="C32" s="1"/>
  <c r="F32"/>
  <c r="G32"/>
  <c r="H32"/>
  <c r="I32"/>
  <c r="J32"/>
  <c r="K32"/>
  <c r="L32"/>
  <c r="M32"/>
  <c r="B33"/>
  <c r="C33"/>
  <c r="B34"/>
  <c r="C34"/>
  <c r="B35"/>
  <c r="C35"/>
  <c r="B36"/>
  <c r="C36"/>
  <c r="D38"/>
  <c r="B38" s="1"/>
  <c r="E38"/>
  <c r="C38" s="1"/>
  <c r="F38"/>
  <c r="G38"/>
  <c r="H38"/>
  <c r="I38"/>
  <c r="J38"/>
  <c r="K38"/>
  <c r="L38"/>
  <c r="M38"/>
  <c r="B39"/>
  <c r="C39"/>
  <c r="B40"/>
  <c r="C40"/>
  <c r="B41"/>
  <c r="C41"/>
  <c r="D43"/>
  <c r="B43" s="1"/>
  <c r="E43"/>
  <c r="C43" s="1"/>
  <c r="F43"/>
  <c r="G43"/>
  <c r="H43"/>
  <c r="I43"/>
  <c r="J43"/>
  <c r="K43"/>
  <c r="L43"/>
  <c r="M43"/>
  <c r="B44"/>
  <c r="C44"/>
  <c r="B45"/>
  <c r="C45"/>
  <c r="B46"/>
  <c r="C46"/>
  <c r="B47"/>
  <c r="C47"/>
  <c r="C13" i="22"/>
  <c r="D13"/>
  <c r="B13" s="1"/>
  <c r="E13"/>
  <c r="F13"/>
  <c r="F11" s="1"/>
  <c r="B14"/>
  <c r="B15"/>
  <c r="B16"/>
  <c r="B17"/>
  <c r="B18"/>
  <c r="B19"/>
  <c r="B20"/>
  <c r="C22"/>
  <c r="D22"/>
  <c r="B22" s="1"/>
  <c r="E22"/>
  <c r="F22"/>
  <c r="B23"/>
  <c r="B24"/>
  <c r="B25"/>
  <c r="B26"/>
  <c r="B27"/>
  <c r="B28"/>
  <c r="B29"/>
  <c r="B30"/>
  <c r="B31"/>
  <c r="C33"/>
  <c r="D33"/>
  <c r="B33" s="1"/>
  <c r="E33"/>
  <c r="F33"/>
  <c r="B34"/>
  <c r="B35"/>
  <c r="B36"/>
  <c r="B37"/>
  <c r="C39"/>
  <c r="C11" s="1"/>
  <c r="D39"/>
  <c r="E39"/>
  <c r="E11" s="1"/>
  <c r="F39"/>
  <c r="B40"/>
  <c r="B41"/>
  <c r="B42"/>
  <c r="C44"/>
  <c r="B44" s="1"/>
  <c r="D44"/>
  <c r="E44"/>
  <c r="F44"/>
  <c r="B45"/>
  <c r="B46"/>
  <c r="B47"/>
  <c r="B48"/>
  <c r="C13" i="23"/>
  <c r="C11" s="1"/>
  <c r="D13"/>
  <c r="E13"/>
  <c r="E11" s="1"/>
  <c r="F13"/>
  <c r="B14"/>
  <c r="B15"/>
  <c r="B16"/>
  <c r="B17"/>
  <c r="B18"/>
  <c r="B19"/>
  <c r="B20"/>
  <c r="C22"/>
  <c r="B22" s="1"/>
  <c r="D22"/>
  <c r="E22"/>
  <c r="F22"/>
  <c r="B23"/>
  <c r="B24"/>
  <c r="B25"/>
  <c r="B26"/>
  <c r="B27"/>
  <c r="B28"/>
  <c r="B29"/>
  <c r="B30"/>
  <c r="B31"/>
  <c r="C33"/>
  <c r="B33" s="1"/>
  <c r="D33"/>
  <c r="E33"/>
  <c r="F33"/>
  <c r="B34"/>
  <c r="B35"/>
  <c r="B36"/>
  <c r="B37"/>
  <c r="C39"/>
  <c r="D39"/>
  <c r="D11" s="1"/>
  <c r="E39"/>
  <c r="F39"/>
  <c r="F11" s="1"/>
  <c r="B40"/>
  <c r="B41"/>
  <c r="B42"/>
  <c r="C44"/>
  <c r="D44"/>
  <c r="B44" s="1"/>
  <c r="E44"/>
  <c r="F44"/>
  <c r="B45"/>
  <c r="B46"/>
  <c r="B47"/>
  <c r="B48"/>
  <c r="C13" i="24"/>
  <c r="C11" s="1"/>
  <c r="D13"/>
  <c r="D11" s="1"/>
  <c r="E13"/>
  <c r="E11" s="1"/>
  <c r="F13"/>
  <c r="F11" s="1"/>
  <c r="H13"/>
  <c r="H11" s="1"/>
  <c r="I13"/>
  <c r="I11" s="1"/>
  <c r="J13"/>
  <c r="J11" s="1"/>
  <c r="K13"/>
  <c r="K11" s="1"/>
  <c r="B14"/>
  <c r="G14"/>
  <c r="B15"/>
  <c r="G15"/>
  <c r="B16"/>
  <c r="G16"/>
  <c r="B17"/>
  <c r="G17"/>
  <c r="B18"/>
  <c r="G18"/>
  <c r="B19"/>
  <c r="G19"/>
  <c r="B20"/>
  <c r="G20"/>
  <c r="C22"/>
  <c r="B22" s="1"/>
  <c r="D22"/>
  <c r="E22"/>
  <c r="F22"/>
  <c r="H22"/>
  <c r="I22"/>
  <c r="G22" s="1"/>
  <c r="J22"/>
  <c r="K22"/>
  <c r="B23"/>
  <c r="G23"/>
  <c r="B24"/>
  <c r="G24"/>
  <c r="B25"/>
  <c r="G25"/>
  <c r="B26"/>
  <c r="G26"/>
  <c r="B27"/>
  <c r="G27"/>
  <c r="B28"/>
  <c r="G28"/>
  <c r="B29"/>
  <c r="G29"/>
  <c r="B30"/>
  <c r="G30"/>
  <c r="B31"/>
  <c r="G31"/>
  <c r="C33"/>
  <c r="B33" s="1"/>
  <c r="D33"/>
  <c r="E33"/>
  <c r="F33"/>
  <c r="H33"/>
  <c r="I33"/>
  <c r="G33" s="1"/>
  <c r="J33"/>
  <c r="K33"/>
  <c r="B34"/>
  <c r="G34"/>
  <c r="B35"/>
  <c r="G35"/>
  <c r="B36"/>
  <c r="G36"/>
  <c r="B37"/>
  <c r="G37"/>
  <c r="C39"/>
  <c r="B39" s="1"/>
  <c r="D39"/>
  <c r="E39"/>
  <c r="F39"/>
  <c r="H39"/>
  <c r="I39"/>
  <c r="G39" s="1"/>
  <c r="J39"/>
  <c r="K39"/>
  <c r="B40"/>
  <c r="G40"/>
  <c r="B41"/>
  <c r="G41"/>
  <c r="B42"/>
  <c r="G42"/>
  <c r="C44"/>
  <c r="B44" s="1"/>
  <c r="D44"/>
  <c r="E44"/>
  <c r="F44"/>
  <c r="H44"/>
  <c r="I44"/>
  <c r="G44" s="1"/>
  <c r="J44"/>
  <c r="K44"/>
  <c r="B45"/>
  <c r="G45"/>
  <c r="B46"/>
  <c r="G46"/>
  <c r="B47"/>
  <c r="G47"/>
  <c r="B48"/>
  <c r="G48"/>
  <c r="C13" i="25"/>
  <c r="C11" s="1"/>
  <c r="D13"/>
  <c r="D11" s="1"/>
  <c r="E13"/>
  <c r="E11" s="1"/>
  <c r="F13"/>
  <c r="F11" s="1"/>
  <c r="H13"/>
  <c r="H11" s="1"/>
  <c r="I13"/>
  <c r="I11" s="1"/>
  <c r="J13"/>
  <c r="J11" s="1"/>
  <c r="K13"/>
  <c r="K11" s="1"/>
  <c r="B14"/>
  <c r="G14"/>
  <c r="B15"/>
  <c r="G15"/>
  <c r="B16"/>
  <c r="G16"/>
  <c r="B17"/>
  <c r="G17"/>
  <c r="B18"/>
  <c r="G18"/>
  <c r="B19"/>
  <c r="G19"/>
  <c r="B20"/>
  <c r="G20"/>
  <c r="C22"/>
  <c r="B22" s="1"/>
  <c r="D22"/>
  <c r="E22"/>
  <c r="F22"/>
  <c r="H22"/>
  <c r="I22"/>
  <c r="G22" s="1"/>
  <c r="J22"/>
  <c r="K22"/>
  <c r="B23"/>
  <c r="G23"/>
  <c r="B24"/>
  <c r="G24"/>
  <c r="B25"/>
  <c r="G25"/>
  <c r="B26"/>
  <c r="G26"/>
  <c r="B27"/>
  <c r="G27"/>
  <c r="B28"/>
  <c r="G28"/>
  <c r="B29"/>
  <c r="G29"/>
  <c r="B30"/>
  <c r="G30"/>
  <c r="B31"/>
  <c r="G31"/>
  <c r="C33"/>
  <c r="B33" s="1"/>
  <c r="D33"/>
  <c r="E33"/>
  <c r="F33"/>
  <c r="H33"/>
  <c r="I33"/>
  <c r="G33" s="1"/>
  <c r="J33"/>
  <c r="K33"/>
  <c r="B34"/>
  <c r="G34"/>
  <c r="B35"/>
  <c r="G35"/>
  <c r="B36"/>
  <c r="G36"/>
  <c r="B37"/>
  <c r="G37"/>
  <c r="C39"/>
  <c r="B39" s="1"/>
  <c r="D39"/>
  <c r="E39"/>
  <c r="F39"/>
  <c r="H39"/>
  <c r="I39"/>
  <c r="G39" s="1"/>
  <c r="J39"/>
  <c r="K39"/>
  <c r="B40"/>
  <c r="G40"/>
  <c r="B41"/>
  <c r="G41"/>
  <c r="B42"/>
  <c r="G42"/>
  <c r="C44"/>
  <c r="B44" s="1"/>
  <c r="D44"/>
  <c r="E44"/>
  <c r="F44"/>
  <c r="H44"/>
  <c r="I44"/>
  <c r="G44" s="1"/>
  <c r="J44"/>
  <c r="K44"/>
  <c r="B45"/>
  <c r="G45"/>
  <c r="B46"/>
  <c r="G46"/>
  <c r="B47"/>
  <c r="G47"/>
  <c r="B48"/>
  <c r="G48"/>
  <c r="C14" i="26"/>
  <c r="C12" s="1"/>
  <c r="D14"/>
  <c r="D12" s="1"/>
  <c r="E14"/>
  <c r="E12" s="1"/>
  <c r="F14"/>
  <c r="F12" s="1"/>
  <c r="H14"/>
  <c r="H12" s="1"/>
  <c r="I14"/>
  <c r="I12" s="1"/>
  <c r="J14"/>
  <c r="J12" s="1"/>
  <c r="K14"/>
  <c r="K12" s="1"/>
  <c r="B15"/>
  <c r="G15"/>
  <c r="B16"/>
  <c r="G16"/>
  <c r="B17"/>
  <c r="G17"/>
  <c r="B18"/>
  <c r="G18"/>
  <c r="B19"/>
  <c r="G19"/>
  <c r="B20"/>
  <c r="G20"/>
  <c r="B21"/>
  <c r="G21"/>
  <c r="C23"/>
  <c r="B23" s="1"/>
  <c r="D23"/>
  <c r="E23"/>
  <c r="F23"/>
  <c r="H23"/>
  <c r="I23"/>
  <c r="G23" s="1"/>
  <c r="J23"/>
  <c r="K23"/>
  <c r="B24"/>
  <c r="G24"/>
  <c r="B25"/>
  <c r="G25"/>
  <c r="B26"/>
  <c r="G26"/>
  <c r="B27"/>
  <c r="G27"/>
  <c r="B28"/>
  <c r="G28"/>
  <c r="B29"/>
  <c r="G29"/>
  <c r="B30"/>
  <c r="G30"/>
  <c r="B31"/>
  <c r="G31"/>
  <c r="B32"/>
  <c r="G32"/>
  <c r="C34"/>
  <c r="B34" s="1"/>
  <c r="D34"/>
  <c r="E34"/>
  <c r="F34"/>
  <c r="H34"/>
  <c r="I34"/>
  <c r="G34" s="1"/>
  <c r="J34"/>
  <c r="K34"/>
  <c r="B35"/>
  <c r="G35"/>
  <c r="B36"/>
  <c r="G36"/>
  <c r="B37"/>
  <c r="G37"/>
  <c r="B38"/>
  <c r="G38"/>
  <c r="C40"/>
  <c r="B40" s="1"/>
  <c r="D40"/>
  <c r="E40"/>
  <c r="F40"/>
  <c r="H40"/>
  <c r="I40"/>
  <c r="G40" s="1"/>
  <c r="J40"/>
  <c r="K40"/>
  <c r="B41"/>
  <c r="G41"/>
  <c r="B42"/>
  <c r="G42"/>
  <c r="B43"/>
  <c r="G43"/>
  <c r="C45"/>
  <c r="B45" s="1"/>
  <c r="D45"/>
  <c r="E45"/>
  <c r="F45"/>
  <c r="H45"/>
  <c r="I45"/>
  <c r="G45" s="1"/>
  <c r="J45"/>
  <c r="K45"/>
  <c r="B46"/>
  <c r="G46"/>
  <c r="B47"/>
  <c r="G47"/>
  <c r="B48"/>
  <c r="G48"/>
  <c r="B49"/>
  <c r="G49"/>
  <c r="C14" i="27"/>
  <c r="C12" s="1"/>
  <c r="D14"/>
  <c r="D12" s="1"/>
  <c r="E14"/>
  <c r="E12" s="1"/>
  <c r="F14"/>
  <c r="F12" s="1"/>
  <c r="H14"/>
  <c r="H12" s="1"/>
  <c r="I14"/>
  <c r="I12" s="1"/>
  <c r="J14"/>
  <c r="J12" s="1"/>
  <c r="K14"/>
  <c r="K12" s="1"/>
  <c r="B15"/>
  <c r="G15"/>
  <c r="B16"/>
  <c r="G16"/>
  <c r="B17"/>
  <c r="G17"/>
  <c r="B18"/>
  <c r="G18"/>
  <c r="B19"/>
  <c r="G19"/>
  <c r="B20"/>
  <c r="G20"/>
  <c r="B21"/>
  <c r="G21"/>
  <c r="C23"/>
  <c r="B23" s="1"/>
  <c r="D23"/>
  <c r="E23"/>
  <c r="F23"/>
  <c r="H23"/>
  <c r="I23"/>
  <c r="G23" s="1"/>
  <c r="J23"/>
  <c r="K23"/>
  <c r="B24"/>
  <c r="G24"/>
  <c r="B25"/>
  <c r="G25"/>
  <c r="B26"/>
  <c r="G26"/>
  <c r="B27"/>
  <c r="G27"/>
  <c r="B28"/>
  <c r="G28"/>
  <c r="B29"/>
  <c r="G29"/>
  <c r="B30"/>
  <c r="G30"/>
  <c r="B31"/>
  <c r="G31"/>
  <c r="B32"/>
  <c r="G32"/>
  <c r="C34"/>
  <c r="B34" s="1"/>
  <c r="D34"/>
  <c r="E34"/>
  <c r="F34"/>
  <c r="H34"/>
  <c r="I34"/>
  <c r="G34" s="1"/>
  <c r="J34"/>
  <c r="K34"/>
  <c r="B35"/>
  <c r="G35"/>
  <c r="B36"/>
  <c r="G36"/>
  <c r="B37"/>
  <c r="G37"/>
  <c r="B38"/>
  <c r="G38"/>
  <c r="C40"/>
  <c r="B40" s="1"/>
  <c r="D40"/>
  <c r="E40"/>
  <c r="F40"/>
  <c r="H40"/>
  <c r="I40"/>
  <c r="G40" s="1"/>
  <c r="J40"/>
  <c r="K40"/>
  <c r="B41"/>
  <c r="G41"/>
  <c r="B42"/>
  <c r="G42"/>
  <c r="B43"/>
  <c r="G43"/>
  <c r="C45"/>
  <c r="B45" s="1"/>
  <c r="D45"/>
  <c r="E45"/>
  <c r="F45"/>
  <c r="H45"/>
  <c r="I45"/>
  <c r="G45" s="1"/>
  <c r="J45"/>
  <c r="K45"/>
  <c r="B46"/>
  <c r="G46"/>
  <c r="B47"/>
  <c r="G47"/>
  <c r="B48"/>
  <c r="G48"/>
  <c r="B49"/>
  <c r="G49"/>
  <c r="C12" i="32"/>
  <c r="D12"/>
  <c r="B12" s="1"/>
  <c r="E12"/>
  <c r="F12"/>
  <c r="F10" s="1"/>
  <c r="B13"/>
  <c r="B14"/>
  <c r="B15"/>
  <c r="B16"/>
  <c r="B17"/>
  <c r="B18"/>
  <c r="B19"/>
  <c r="C21"/>
  <c r="D21"/>
  <c r="B21" s="1"/>
  <c r="E21"/>
  <c r="F21"/>
  <c r="B22"/>
  <c r="B23"/>
  <c r="B24"/>
  <c r="B25"/>
  <c r="B26"/>
  <c r="B27"/>
  <c r="B28"/>
  <c r="B29"/>
  <c r="B30"/>
  <c r="C32"/>
  <c r="D32"/>
  <c r="B32" s="1"/>
  <c r="E32"/>
  <c r="F32"/>
  <c r="B33"/>
  <c r="B34"/>
  <c r="B35"/>
  <c r="B36"/>
  <c r="C38"/>
  <c r="C10" s="1"/>
  <c r="D38"/>
  <c r="E38"/>
  <c r="E10" s="1"/>
  <c r="F38"/>
  <c r="B39"/>
  <c r="B40"/>
  <c r="B41"/>
  <c r="C43"/>
  <c r="B43" s="1"/>
  <c r="D43"/>
  <c r="E43"/>
  <c r="F43"/>
  <c r="B44"/>
  <c r="B45"/>
  <c r="B46"/>
  <c r="B47"/>
  <c r="C13" i="33"/>
  <c r="C11" s="1"/>
  <c r="D13"/>
  <c r="E13"/>
  <c r="E11" s="1"/>
  <c r="F13"/>
  <c r="B14"/>
  <c r="B13" s="1"/>
  <c r="B15"/>
  <c r="B16"/>
  <c r="B17"/>
  <c r="B18"/>
  <c r="B19"/>
  <c r="B20"/>
  <c r="C22"/>
  <c r="B22" s="1"/>
  <c r="D22"/>
  <c r="E22"/>
  <c r="F22"/>
  <c r="B23"/>
  <c r="B24"/>
  <c r="B25"/>
  <c r="B26"/>
  <c r="B27"/>
  <c r="B28"/>
  <c r="B29"/>
  <c r="B30"/>
  <c r="B31"/>
  <c r="C33"/>
  <c r="B33" s="1"/>
  <c r="D33"/>
  <c r="E33"/>
  <c r="F33"/>
  <c r="B34"/>
  <c r="B35"/>
  <c r="B36"/>
  <c r="B37"/>
  <c r="C39"/>
  <c r="D39"/>
  <c r="D11" s="1"/>
  <c r="E39"/>
  <c r="F39"/>
  <c r="F11" s="1"/>
  <c r="B40"/>
  <c r="B41"/>
  <c r="B42"/>
  <c r="C44"/>
  <c r="D44"/>
  <c r="B44" s="1"/>
  <c r="E44"/>
  <c r="F44"/>
  <c r="B45"/>
  <c r="B46"/>
  <c r="B47"/>
  <c r="B48"/>
  <c r="C13" i="34"/>
  <c r="C11" s="1"/>
  <c r="D13"/>
  <c r="D11" s="1"/>
  <c r="E13"/>
  <c r="E11" s="1"/>
  <c r="F13"/>
  <c r="F11" s="1"/>
  <c r="H13"/>
  <c r="H11" s="1"/>
  <c r="I13"/>
  <c r="I11" s="1"/>
  <c r="J13"/>
  <c r="J11" s="1"/>
  <c r="K13"/>
  <c r="K11" s="1"/>
  <c r="B14"/>
  <c r="G14"/>
  <c r="B15"/>
  <c r="G15"/>
  <c r="B16"/>
  <c r="G16"/>
  <c r="B17"/>
  <c r="G17"/>
  <c r="B18"/>
  <c r="G18"/>
  <c r="B19"/>
  <c r="G19"/>
  <c r="B20"/>
  <c r="G20"/>
  <c r="C22"/>
  <c r="B22" s="1"/>
  <c r="D22"/>
  <c r="E22"/>
  <c r="F22"/>
  <c r="H22"/>
  <c r="I22"/>
  <c r="G22" s="1"/>
  <c r="J22"/>
  <c r="K22"/>
  <c r="B23"/>
  <c r="G23"/>
  <c r="B24"/>
  <c r="G24"/>
  <c r="B25"/>
  <c r="G25"/>
  <c r="B26"/>
  <c r="G26"/>
  <c r="B27"/>
  <c r="G27"/>
  <c r="B28"/>
  <c r="G28"/>
  <c r="B29"/>
  <c r="G29"/>
  <c r="B30"/>
  <c r="G30"/>
  <c r="B31"/>
  <c r="G31"/>
  <c r="C33"/>
  <c r="B33" s="1"/>
  <c r="D33"/>
  <c r="E33"/>
  <c r="F33"/>
  <c r="H33"/>
  <c r="I33"/>
  <c r="G33" s="1"/>
  <c r="J33"/>
  <c r="K33"/>
  <c r="B34"/>
  <c r="G34"/>
  <c r="B35"/>
  <c r="G35"/>
  <c r="B36"/>
  <c r="G36"/>
  <c r="B37"/>
  <c r="G37"/>
  <c r="C39"/>
  <c r="B39" s="1"/>
  <c r="D39"/>
  <c r="E39"/>
  <c r="F39"/>
  <c r="H39"/>
  <c r="I39"/>
  <c r="G39" s="1"/>
  <c r="J39"/>
  <c r="K39"/>
  <c r="B40"/>
  <c r="G40"/>
  <c r="B41"/>
  <c r="G41"/>
  <c r="B42"/>
  <c r="G42"/>
  <c r="C44"/>
  <c r="B44" s="1"/>
  <c r="D44"/>
  <c r="E44"/>
  <c r="F44"/>
  <c r="H44"/>
  <c r="I44"/>
  <c r="G44" s="1"/>
  <c r="J44"/>
  <c r="K44"/>
  <c r="B45"/>
  <c r="G45"/>
  <c r="B46"/>
  <c r="G46"/>
  <c r="B47"/>
  <c r="G47"/>
  <c r="B48"/>
  <c r="G48"/>
  <c r="D13" i="35"/>
  <c r="D11" s="1"/>
  <c r="E13"/>
  <c r="E11" s="1"/>
  <c r="F13"/>
  <c r="F11" s="1"/>
  <c r="G13"/>
  <c r="G11" s="1"/>
  <c r="H13"/>
  <c r="H11" s="1"/>
  <c r="I13"/>
  <c r="I11" s="1"/>
  <c r="J13"/>
  <c r="J11" s="1"/>
  <c r="K13"/>
  <c r="K11" s="1"/>
  <c r="B14"/>
  <c r="C14"/>
  <c r="C13" s="1"/>
  <c r="B15"/>
  <c r="C15"/>
  <c r="B16"/>
  <c r="C16"/>
  <c r="B17"/>
  <c r="C17"/>
  <c r="B18"/>
  <c r="C18"/>
  <c r="B19"/>
  <c r="C19"/>
  <c r="B20"/>
  <c r="C20"/>
  <c r="D22"/>
  <c r="E22"/>
  <c r="F22"/>
  <c r="G22"/>
  <c r="H22"/>
  <c r="I22"/>
  <c r="J22"/>
  <c r="K22"/>
  <c r="B23"/>
  <c r="B22" s="1"/>
  <c r="C23"/>
  <c r="C22" s="1"/>
  <c r="B24"/>
  <c r="C24"/>
  <c r="B25"/>
  <c r="C25"/>
  <c r="B26"/>
  <c r="C26"/>
  <c r="B27"/>
  <c r="C27"/>
  <c r="B28"/>
  <c r="C28"/>
  <c r="B29"/>
  <c r="C29"/>
  <c r="B30"/>
  <c r="C30"/>
  <c r="B31"/>
  <c r="C31"/>
  <c r="D33"/>
  <c r="E33"/>
  <c r="F33"/>
  <c r="G33"/>
  <c r="H33"/>
  <c r="I33"/>
  <c r="J33"/>
  <c r="K33"/>
  <c r="B34"/>
  <c r="B33" s="1"/>
  <c r="C34"/>
  <c r="C33" s="1"/>
  <c r="B35"/>
  <c r="C35"/>
  <c r="B36"/>
  <c r="C36"/>
  <c r="B37"/>
  <c r="C37"/>
  <c r="D39"/>
  <c r="E39"/>
  <c r="F39"/>
  <c r="G39"/>
  <c r="H39"/>
  <c r="I39"/>
  <c r="J39"/>
  <c r="K39"/>
  <c r="B40"/>
  <c r="B39" s="1"/>
  <c r="C40"/>
  <c r="C39" s="1"/>
  <c r="B41"/>
  <c r="C41"/>
  <c r="B42"/>
  <c r="C42"/>
  <c r="D44"/>
  <c r="E44"/>
  <c r="F44"/>
  <c r="G44"/>
  <c r="H44"/>
  <c r="I44"/>
  <c r="J44"/>
  <c r="K44"/>
  <c r="B45"/>
  <c r="B44" s="1"/>
  <c r="C45"/>
  <c r="C44" s="1"/>
  <c r="B46"/>
  <c r="C46"/>
  <c r="B47"/>
  <c r="C47"/>
  <c r="B48"/>
  <c r="C48"/>
  <c r="C13" i="38"/>
  <c r="C11" s="1"/>
  <c r="D13"/>
  <c r="D11" s="1"/>
  <c r="E13"/>
  <c r="E11" s="1"/>
  <c r="F13"/>
  <c r="F11" s="1"/>
  <c r="H13"/>
  <c r="H11" s="1"/>
  <c r="I13"/>
  <c r="I11" s="1"/>
  <c r="J13"/>
  <c r="J11" s="1"/>
  <c r="K13"/>
  <c r="K11" s="1"/>
  <c r="B14"/>
  <c r="G14"/>
  <c r="B15"/>
  <c r="G15"/>
  <c r="B16"/>
  <c r="G16"/>
  <c r="B17"/>
  <c r="G17"/>
  <c r="B18"/>
  <c r="G18"/>
  <c r="B19"/>
  <c r="G19"/>
  <c r="B20"/>
  <c r="G20"/>
  <c r="C22"/>
  <c r="B22" s="1"/>
  <c r="D22"/>
  <c r="E22"/>
  <c r="F22"/>
  <c r="H22"/>
  <c r="I22"/>
  <c r="G22" s="1"/>
  <c r="J22"/>
  <c r="K22"/>
  <c r="B23"/>
  <c r="G23"/>
  <c r="B24"/>
  <c r="G24"/>
  <c r="B25"/>
  <c r="G25"/>
  <c r="B26"/>
  <c r="G26"/>
  <c r="B27"/>
  <c r="G27"/>
  <c r="B28"/>
  <c r="G28"/>
  <c r="B29"/>
  <c r="G29"/>
  <c r="B30"/>
  <c r="G30"/>
  <c r="B31"/>
  <c r="G31"/>
  <c r="C33"/>
  <c r="B33" s="1"/>
  <c r="D33"/>
  <c r="E33"/>
  <c r="F33"/>
  <c r="H33"/>
  <c r="I33"/>
  <c r="G33" s="1"/>
  <c r="J33"/>
  <c r="K33"/>
  <c r="B34"/>
  <c r="G34"/>
  <c r="B35"/>
  <c r="G35"/>
  <c r="B36"/>
  <c r="G36"/>
  <c r="B37"/>
  <c r="G37"/>
  <c r="C39"/>
  <c r="B39" s="1"/>
  <c r="D39"/>
  <c r="E39"/>
  <c r="F39"/>
  <c r="H39"/>
  <c r="I39"/>
  <c r="G39" s="1"/>
  <c r="J39"/>
  <c r="K39"/>
  <c r="B40"/>
  <c r="G40"/>
  <c r="B41"/>
  <c r="G41"/>
  <c r="B42"/>
  <c r="G42"/>
  <c r="C44"/>
  <c r="B44" s="1"/>
  <c r="D44"/>
  <c r="E44"/>
  <c r="F44"/>
  <c r="H44"/>
  <c r="I44"/>
  <c r="G44" s="1"/>
  <c r="J44"/>
  <c r="K44"/>
  <c r="B45"/>
  <c r="G45"/>
  <c r="B46"/>
  <c r="G46"/>
  <c r="B47"/>
  <c r="G47"/>
  <c r="B48"/>
  <c r="G48"/>
  <c r="C11" i="39"/>
  <c r="D11"/>
  <c r="B11" s="1"/>
  <c r="E11"/>
  <c r="F11"/>
  <c r="F9" s="1"/>
  <c r="G11"/>
  <c r="H11"/>
  <c r="H9" s="1"/>
  <c r="I11"/>
  <c r="J11"/>
  <c r="J9" s="1"/>
  <c r="B12"/>
  <c r="B13"/>
  <c r="B14"/>
  <c r="B15"/>
  <c r="B16"/>
  <c r="B17"/>
  <c r="B18"/>
  <c r="C20"/>
  <c r="D20"/>
  <c r="B20" s="1"/>
  <c r="E20"/>
  <c r="F20"/>
  <c r="G20"/>
  <c r="H20"/>
  <c r="I20"/>
  <c r="J20"/>
  <c r="B21"/>
  <c r="B22"/>
  <c r="B23"/>
  <c r="B24"/>
  <c r="B25"/>
  <c r="B26"/>
  <c r="B27"/>
  <c r="B28"/>
  <c r="B29"/>
  <c r="C31"/>
  <c r="D31"/>
  <c r="B31" s="1"/>
  <c r="E31"/>
  <c r="F31"/>
  <c r="G31"/>
  <c r="H31"/>
  <c r="I31"/>
  <c r="J31"/>
  <c r="B32"/>
  <c r="B33"/>
  <c r="B34"/>
  <c r="B35"/>
  <c r="C37"/>
  <c r="C9" s="1"/>
  <c r="D37"/>
  <c r="E37"/>
  <c r="E9" s="1"/>
  <c r="F37"/>
  <c r="G37"/>
  <c r="G9" s="1"/>
  <c r="H37"/>
  <c r="I37"/>
  <c r="I9" s="1"/>
  <c r="J37"/>
  <c r="B38"/>
  <c r="B39"/>
  <c r="B40"/>
  <c r="C42"/>
  <c r="B42" s="1"/>
  <c r="D42"/>
  <c r="E42"/>
  <c r="F42"/>
  <c r="G42"/>
  <c r="H42"/>
  <c r="I42"/>
  <c r="J42"/>
  <c r="B43"/>
  <c r="B44"/>
  <c r="B45"/>
  <c r="B46"/>
  <c r="C11" i="40"/>
  <c r="C9" s="1"/>
  <c r="D11"/>
  <c r="E11"/>
  <c r="E9" s="1"/>
  <c r="F11"/>
  <c r="G11"/>
  <c r="G9" s="1"/>
  <c r="H11"/>
  <c r="I11"/>
  <c r="I9" s="1"/>
  <c r="J11"/>
  <c r="B12"/>
  <c r="B13"/>
  <c r="B14"/>
  <c r="B15"/>
  <c r="B16"/>
  <c r="B17"/>
  <c r="B18"/>
  <c r="C20"/>
  <c r="B20" s="1"/>
  <c r="D20"/>
  <c r="E20"/>
  <c r="F20"/>
  <c r="G20"/>
  <c r="H20"/>
  <c r="I20"/>
  <c r="J20"/>
  <c r="B21"/>
  <c r="B22"/>
  <c r="B23"/>
  <c r="B24"/>
  <c r="B25"/>
  <c r="B26"/>
  <c r="B27"/>
  <c r="B28"/>
  <c r="B29"/>
  <c r="C31"/>
  <c r="B31" s="1"/>
  <c r="D31"/>
  <c r="E31"/>
  <c r="F31"/>
  <c r="G31"/>
  <c r="H31"/>
  <c r="I31"/>
  <c r="J31"/>
  <c r="B32"/>
  <c r="B33"/>
  <c r="B34"/>
  <c r="B35"/>
  <c r="C37"/>
  <c r="D37"/>
  <c r="D9" s="1"/>
  <c r="E37"/>
  <c r="F37"/>
  <c r="F9" s="1"/>
  <c r="G37"/>
  <c r="H37"/>
  <c r="H9" s="1"/>
  <c r="I37"/>
  <c r="J37"/>
  <c r="J9" s="1"/>
  <c r="B38"/>
  <c r="B39"/>
  <c r="B40"/>
  <c r="C42"/>
  <c r="D42"/>
  <c r="B42" s="1"/>
  <c r="E42"/>
  <c r="F42"/>
  <c r="G42"/>
  <c r="H42"/>
  <c r="I42"/>
  <c r="J42"/>
  <c r="B43"/>
  <c r="B44"/>
  <c r="B45"/>
  <c r="B46"/>
  <c r="C11" i="41"/>
  <c r="C9" s="1"/>
  <c r="D11"/>
  <c r="D9" s="1"/>
  <c r="E11"/>
  <c r="E9" s="1"/>
  <c r="G11"/>
  <c r="G9" s="1"/>
  <c r="H11"/>
  <c r="H9" s="1"/>
  <c r="I11"/>
  <c r="I9" s="1"/>
  <c r="B12"/>
  <c r="F12"/>
  <c r="F11" s="1"/>
  <c r="B13"/>
  <c r="F13"/>
  <c r="B14"/>
  <c r="F14"/>
  <c r="B15"/>
  <c r="F15"/>
  <c r="B16"/>
  <c r="F16"/>
  <c r="B17"/>
  <c r="F17"/>
  <c r="B18"/>
  <c r="F18"/>
  <c r="C20"/>
  <c r="B20" s="1"/>
  <c r="D20"/>
  <c r="E20"/>
  <c r="G20"/>
  <c r="F20" s="1"/>
  <c r="H20"/>
  <c r="I20"/>
  <c r="B21"/>
  <c r="F21"/>
  <c r="B22"/>
  <c r="F22"/>
  <c r="B23"/>
  <c r="F23"/>
  <c r="B24"/>
  <c r="F24"/>
  <c r="B25"/>
  <c r="F25"/>
  <c r="B26"/>
  <c r="F26"/>
  <c r="B27"/>
  <c r="F27"/>
  <c r="B28"/>
  <c r="F28"/>
  <c r="B29"/>
  <c r="F29"/>
  <c r="C31"/>
  <c r="D31"/>
  <c r="E31"/>
  <c r="G31"/>
  <c r="H31"/>
  <c r="I31"/>
  <c r="B32"/>
  <c r="B31" s="1"/>
  <c r="F32"/>
  <c r="F31" s="1"/>
  <c r="B33"/>
  <c r="F33"/>
  <c r="B34"/>
  <c r="F34"/>
  <c r="B35"/>
  <c r="F35"/>
  <c r="C37"/>
  <c r="D37"/>
  <c r="E37"/>
  <c r="G37"/>
  <c r="H37"/>
  <c r="I37"/>
  <c r="B38"/>
  <c r="B37" s="1"/>
  <c r="F38"/>
  <c r="F37" s="1"/>
  <c r="B39"/>
  <c r="F39"/>
  <c r="B40"/>
  <c r="F40"/>
  <c r="C42"/>
  <c r="D42"/>
  <c r="E42"/>
  <c r="G42"/>
  <c r="H42"/>
  <c r="I42"/>
  <c r="B43"/>
  <c r="B42" s="1"/>
  <c r="F43"/>
  <c r="F42" s="1"/>
  <c r="B44"/>
  <c r="F44"/>
  <c r="B45"/>
  <c r="F45"/>
  <c r="B46"/>
  <c r="F46"/>
  <c r="D12" i="42"/>
  <c r="D10" s="1"/>
  <c r="E12"/>
  <c r="E10" s="1"/>
  <c r="F12"/>
  <c r="F10" s="1"/>
  <c r="G12"/>
  <c r="G10" s="1"/>
  <c r="H12"/>
  <c r="H10" s="1"/>
  <c r="I12"/>
  <c r="I10" s="1"/>
  <c r="J12"/>
  <c r="J10" s="1"/>
  <c r="K12"/>
  <c r="K10" s="1"/>
  <c r="B13"/>
  <c r="C13"/>
  <c r="B14"/>
  <c r="C14"/>
  <c r="B15"/>
  <c r="C15"/>
  <c r="B16"/>
  <c r="C16"/>
  <c r="B17"/>
  <c r="C17"/>
  <c r="B18"/>
  <c r="C18"/>
  <c r="B19"/>
  <c r="C19"/>
  <c r="D21"/>
  <c r="E21"/>
  <c r="F21"/>
  <c r="B21" s="1"/>
  <c r="G21"/>
  <c r="H21"/>
  <c r="I21"/>
  <c r="J21"/>
  <c r="K21"/>
  <c r="C21" s="1"/>
  <c r="B22"/>
  <c r="C22"/>
  <c r="B23"/>
  <c r="C23"/>
  <c r="B24"/>
  <c r="C24"/>
  <c r="B25"/>
  <c r="C25"/>
  <c r="B26"/>
  <c r="C26"/>
  <c r="B27"/>
  <c r="C27"/>
  <c r="B28"/>
  <c r="C28"/>
  <c r="B29"/>
  <c r="C29"/>
  <c r="B30"/>
  <c r="C30"/>
  <c r="D32"/>
  <c r="E32"/>
  <c r="F32"/>
  <c r="G32"/>
  <c r="H32"/>
  <c r="I32"/>
  <c r="J32"/>
  <c r="K32"/>
  <c r="C32" s="1"/>
  <c r="B33"/>
  <c r="B32" s="1"/>
  <c r="C33"/>
  <c r="B34"/>
  <c r="C34"/>
  <c r="B35"/>
  <c r="C35"/>
  <c r="B36"/>
  <c r="C36"/>
  <c r="D38"/>
  <c r="E38"/>
  <c r="F38"/>
  <c r="G38"/>
  <c r="H38"/>
  <c r="I38"/>
  <c r="J38"/>
  <c r="K38"/>
  <c r="C38" s="1"/>
  <c r="B39"/>
  <c r="B38" s="1"/>
  <c r="C39"/>
  <c r="B40"/>
  <c r="C40"/>
  <c r="B41"/>
  <c r="C41"/>
  <c r="D43"/>
  <c r="E43"/>
  <c r="F43"/>
  <c r="B43" s="1"/>
  <c r="G43"/>
  <c r="H43"/>
  <c r="I43"/>
  <c r="J43"/>
  <c r="K43"/>
  <c r="C43" s="1"/>
  <c r="B44"/>
  <c r="C44"/>
  <c r="B45"/>
  <c r="C45"/>
  <c r="B46"/>
  <c r="C46"/>
  <c r="B47"/>
  <c r="C47"/>
  <c r="D12" i="43"/>
  <c r="D10" s="1"/>
  <c r="E12"/>
  <c r="C12" s="1"/>
  <c r="F12"/>
  <c r="F10" s="1"/>
  <c r="G12"/>
  <c r="G10" s="1"/>
  <c r="H12"/>
  <c r="H10" s="1"/>
  <c r="I12"/>
  <c r="I10" s="1"/>
  <c r="B13"/>
  <c r="C13"/>
  <c r="B14"/>
  <c r="C14"/>
  <c r="B15"/>
  <c r="C15"/>
  <c r="B16"/>
  <c r="C16"/>
  <c r="B17"/>
  <c r="C17"/>
  <c r="B18"/>
  <c r="C18"/>
  <c r="B19"/>
  <c r="C19"/>
  <c r="D21"/>
  <c r="B21" s="1"/>
  <c r="E21"/>
  <c r="C21" s="1"/>
  <c r="F21"/>
  <c r="G21"/>
  <c r="H21"/>
  <c r="I21"/>
  <c r="B22"/>
  <c r="C22"/>
  <c r="B23"/>
  <c r="C23"/>
  <c r="B24"/>
  <c r="C24"/>
  <c r="B25"/>
  <c r="C25"/>
  <c r="B26"/>
  <c r="C26"/>
  <c r="B27"/>
  <c r="C27"/>
  <c r="B28"/>
  <c r="C28"/>
  <c r="B29"/>
  <c r="C29"/>
  <c r="B30"/>
  <c r="C30"/>
  <c r="D32"/>
  <c r="B32" s="1"/>
  <c r="E32"/>
  <c r="C32" s="1"/>
  <c r="F32"/>
  <c r="G32"/>
  <c r="H32"/>
  <c r="I32"/>
  <c r="B33"/>
  <c r="C33"/>
  <c r="B34"/>
  <c r="C34"/>
  <c r="B35"/>
  <c r="C35"/>
  <c r="B36"/>
  <c r="C36"/>
  <c r="D38"/>
  <c r="B38" s="1"/>
  <c r="E38"/>
  <c r="C38" s="1"/>
  <c r="F38"/>
  <c r="G38"/>
  <c r="H38"/>
  <c r="I38"/>
  <c r="B39"/>
  <c r="C39"/>
  <c r="B40"/>
  <c r="C40"/>
  <c r="B41"/>
  <c r="C41"/>
  <c r="D43"/>
  <c r="B43" s="1"/>
  <c r="E43"/>
  <c r="C43" s="1"/>
  <c r="F43"/>
  <c r="G43"/>
  <c r="H43"/>
  <c r="I43"/>
  <c r="B44"/>
  <c r="C44"/>
  <c r="B45"/>
  <c r="C45"/>
  <c r="B46"/>
  <c r="C46"/>
  <c r="B47"/>
  <c r="C47"/>
  <c r="C13" i="44"/>
  <c r="C11" s="1"/>
  <c r="B11" s="1"/>
  <c r="D13"/>
  <c r="D11" s="1"/>
  <c r="E13"/>
  <c r="E11" s="1"/>
  <c r="F13"/>
  <c r="F11" s="1"/>
  <c r="H13"/>
  <c r="H11" s="1"/>
  <c r="I13"/>
  <c r="I11" s="1"/>
  <c r="J13"/>
  <c r="J11" s="1"/>
  <c r="K13"/>
  <c r="K11" s="1"/>
  <c r="B14"/>
  <c r="G14"/>
  <c r="B15"/>
  <c r="G15"/>
  <c r="B16"/>
  <c r="G16"/>
  <c r="B17"/>
  <c r="G17"/>
  <c r="B18"/>
  <c r="G18"/>
  <c r="B19"/>
  <c r="G19"/>
  <c r="B20"/>
  <c r="G20"/>
  <c r="C22"/>
  <c r="B22" s="1"/>
  <c r="D22"/>
  <c r="E22"/>
  <c r="F22"/>
  <c r="H22"/>
  <c r="I22"/>
  <c r="G22" s="1"/>
  <c r="J22"/>
  <c r="K22"/>
  <c r="B23"/>
  <c r="G23"/>
  <c r="B24"/>
  <c r="G24"/>
  <c r="B25"/>
  <c r="G25"/>
  <c r="B26"/>
  <c r="G26"/>
  <c r="B27"/>
  <c r="G27"/>
  <c r="B28"/>
  <c r="G28"/>
  <c r="B29"/>
  <c r="G29"/>
  <c r="B30"/>
  <c r="G30"/>
  <c r="B31"/>
  <c r="G31"/>
  <c r="C33"/>
  <c r="B33" s="1"/>
  <c r="D33"/>
  <c r="E33"/>
  <c r="F33"/>
  <c r="H33"/>
  <c r="I33"/>
  <c r="G33" s="1"/>
  <c r="J33"/>
  <c r="K33"/>
  <c r="B34"/>
  <c r="G34"/>
  <c r="B35"/>
  <c r="G35"/>
  <c r="B36"/>
  <c r="G36"/>
  <c r="B37"/>
  <c r="G37"/>
  <c r="C39"/>
  <c r="B39" s="1"/>
  <c r="D39"/>
  <c r="E39"/>
  <c r="F39"/>
  <c r="H39"/>
  <c r="I39"/>
  <c r="G39" s="1"/>
  <c r="J39"/>
  <c r="K39"/>
  <c r="B40"/>
  <c r="G40"/>
  <c r="B41"/>
  <c r="G41"/>
  <c r="B42"/>
  <c r="G42"/>
  <c r="C44"/>
  <c r="B44" s="1"/>
  <c r="D44"/>
  <c r="E44"/>
  <c r="F44"/>
  <c r="H44"/>
  <c r="I44"/>
  <c r="J44"/>
  <c r="K44"/>
  <c r="G44" s="1"/>
  <c r="B45"/>
  <c r="G45"/>
  <c r="B46"/>
  <c r="G46"/>
  <c r="B47"/>
  <c r="G47"/>
  <c r="B48"/>
  <c r="G48"/>
  <c r="B9" i="41" l="1"/>
  <c r="G11" i="38"/>
  <c r="B11"/>
  <c r="G11" i="34"/>
  <c r="B11"/>
  <c r="G12" i="27"/>
  <c r="B12"/>
  <c r="G12" i="26"/>
  <c r="B12"/>
  <c r="G11" i="25"/>
  <c r="B11"/>
  <c r="G11" i="24"/>
  <c r="B11"/>
  <c r="B10" i="8"/>
  <c r="B10" i="7"/>
  <c r="B9" i="6"/>
  <c r="B9" i="5"/>
  <c r="F11" i="4"/>
  <c r="G11" i="44"/>
  <c r="B10" i="43"/>
  <c r="B10" i="42"/>
  <c r="F9" i="41"/>
  <c r="C11" i="35"/>
  <c r="B11" i="33"/>
  <c r="B11" i="23"/>
  <c r="C10" i="8"/>
  <c r="B11" i="4"/>
  <c r="G11" i="3"/>
  <c r="B11"/>
  <c r="B11" i="2"/>
  <c r="G13" i="44"/>
  <c r="E10" i="43"/>
  <c r="C10" s="1"/>
  <c r="B13" i="44"/>
  <c r="B12" i="43"/>
  <c r="B12" i="42"/>
  <c r="B11" i="41"/>
  <c r="B11" i="40"/>
  <c r="B37" i="39"/>
  <c r="B9" s="1"/>
  <c r="D9"/>
  <c r="B13" i="38"/>
  <c r="B13" i="35"/>
  <c r="B11" s="1"/>
  <c r="B13" i="34"/>
  <c r="B38" i="32"/>
  <c r="D10"/>
  <c r="B10" s="1"/>
  <c r="B14" i="27"/>
  <c r="B14" i="26"/>
  <c r="B13" i="25"/>
  <c r="B13" i="24"/>
  <c r="B13" i="23"/>
  <c r="B39" i="22"/>
  <c r="D11"/>
  <c r="B11" s="1"/>
  <c r="B12" i="8"/>
  <c r="B12" i="7"/>
  <c r="D9" i="5"/>
  <c r="B13" i="3"/>
  <c r="D11" i="1"/>
  <c r="B11" s="1"/>
  <c r="C12" i="42"/>
  <c r="C10" s="1"/>
  <c r="B37" i="40"/>
  <c r="G13" i="38"/>
  <c r="G13" i="34"/>
  <c r="B39" i="33"/>
  <c r="G14" i="27"/>
  <c r="G14" i="26"/>
  <c r="G13" i="25"/>
  <c r="G13" i="24"/>
  <c r="B39" i="23"/>
  <c r="C12" i="8"/>
  <c r="C12" i="7"/>
  <c r="C10" s="1"/>
  <c r="B11" i="6"/>
  <c r="G13" i="3"/>
  <c r="B9" i="40" l="1"/>
</calcChain>
</file>

<file path=xl/sharedStrings.xml><?xml version="1.0" encoding="utf-8"?>
<sst xmlns="http://schemas.openxmlformats.org/spreadsheetml/2006/main" count="1478" uniqueCount="162">
  <si>
    <t>1 - MATRÍCULA</t>
  </si>
  <si>
    <t xml:space="preserve">Unidade  </t>
  </si>
  <si>
    <t>Matrícula por Dependência Administrativa</t>
  </si>
  <si>
    <t>da</t>
  </si>
  <si>
    <t>Federação</t>
  </si>
  <si>
    <t>Total</t>
  </si>
  <si>
    <t>Federal</t>
  </si>
  <si>
    <t>Estadual</t>
  </si>
  <si>
    <t>Municipal</t>
  </si>
  <si>
    <t>Particular</t>
  </si>
  <si>
    <t>Brasil</t>
  </si>
  <si>
    <t>Norte</t>
  </si>
  <si>
    <t>Rondônia</t>
  </si>
  <si>
    <t>Acre</t>
  </si>
  <si>
    <t>Amazonas</t>
  </si>
  <si>
    <t>-</t>
  </si>
  <si>
    <t>Roraima</t>
  </si>
  <si>
    <t>Pará</t>
  </si>
  <si>
    <t>Amapá</t>
  </si>
  <si>
    <t>Tocantins</t>
  </si>
  <si>
    <t>Nordeste</t>
  </si>
  <si>
    <t>Maranhão</t>
  </si>
  <si>
    <t>Piauí</t>
  </si>
  <si>
    <t>Ceará</t>
  </si>
  <si>
    <t>R. G. do Norte</t>
  </si>
  <si>
    <t>Paraíba</t>
  </si>
  <si>
    <t>Pernambuco</t>
  </si>
  <si>
    <t>Alagoas</t>
  </si>
  <si>
    <t>Sergipe</t>
  </si>
  <si>
    <t>Bahia</t>
  </si>
  <si>
    <t>Sudeste</t>
  </si>
  <si>
    <t>Minas Gerais</t>
  </si>
  <si>
    <t>Espírito Santo</t>
  </si>
  <si>
    <t>Rio de Janeiro</t>
  </si>
  <si>
    <t>São Paulo</t>
  </si>
  <si>
    <t>Sul</t>
  </si>
  <si>
    <t>Paraná</t>
  </si>
  <si>
    <t>Santa Catarina</t>
  </si>
  <si>
    <t>R. G. do Sul</t>
  </si>
  <si>
    <t>Centro-Oeste</t>
  </si>
  <si>
    <t>M.G. do Sul</t>
  </si>
  <si>
    <t>Mato Grosso</t>
  </si>
  <si>
    <t>Goiás</t>
  </si>
  <si>
    <t>Distrito Federal</t>
  </si>
  <si>
    <t>Fonte: MEC/INEP/SEEC</t>
  </si>
  <si>
    <t>Matrícula por Faixa Etária</t>
  </si>
  <si>
    <t>menos de 4 anos</t>
  </si>
  <si>
    <t>4 a 6 anos</t>
  </si>
  <si>
    <t xml:space="preserve">mais de 6 anos </t>
  </si>
  <si>
    <r>
      <t xml:space="preserve">1.3 - ENSINO REGULAR - </t>
    </r>
    <r>
      <rPr>
        <sz val="11"/>
        <rFont val="Arial"/>
      </rPr>
      <t>Matrícula no Ensino Fundamental e no Ensino Médio, por</t>
    </r>
  </si>
  <si>
    <t>Ensino Fundamental</t>
  </si>
  <si>
    <t>Ensino Médio</t>
  </si>
  <si>
    <t>Menos de</t>
  </si>
  <si>
    <t>7 a 14</t>
  </si>
  <si>
    <t>Mais de</t>
  </si>
  <si>
    <t>15 a 17</t>
  </si>
  <si>
    <t>7 anos</t>
  </si>
  <si>
    <t>anos</t>
  </si>
  <si>
    <t>14 anos</t>
  </si>
  <si>
    <t>15 anos</t>
  </si>
  <si>
    <t>17 anos</t>
  </si>
  <si>
    <t xml:space="preserve">Unidade da  </t>
  </si>
  <si>
    <t>Matrícula por Série</t>
  </si>
  <si>
    <t>1ª série</t>
  </si>
  <si>
    <t>2ª série</t>
  </si>
  <si>
    <t>3ª série</t>
  </si>
  <si>
    <t>4ª série</t>
  </si>
  <si>
    <t>5ª série</t>
  </si>
  <si>
    <t>6ª série</t>
  </si>
  <si>
    <t>7ª série</t>
  </si>
  <si>
    <t>8ª série</t>
  </si>
  <si>
    <t xml:space="preserve">Amazonas </t>
  </si>
  <si>
    <t xml:space="preserve">Unidade da </t>
  </si>
  <si>
    <t>1ª Série</t>
  </si>
  <si>
    <t>2ª Série</t>
  </si>
  <si>
    <t>3ª Série</t>
  </si>
  <si>
    <t>4ª Série</t>
  </si>
  <si>
    <t>Matrícula por Dependência Administrativa e Turno</t>
  </si>
  <si>
    <t>Noturno</t>
  </si>
  <si>
    <t>Unidade</t>
  </si>
  <si>
    <t>Matrícula por Série e Turno</t>
  </si>
  <si>
    <t>Dependência Administrativa - 1995</t>
  </si>
  <si>
    <t>2 - FUNÇÕES DOCENTES</t>
  </si>
  <si>
    <t>Funções Docentes por Dependência Administrativa</t>
  </si>
  <si>
    <t xml:space="preserve">        </t>
  </si>
  <si>
    <t>Funções Docentes por Grau de Formação</t>
  </si>
  <si>
    <t>Incompleto</t>
  </si>
  <si>
    <t>Completo</t>
  </si>
  <si>
    <r>
      <t xml:space="preserve">2.4 - ENSINO REGULAR - </t>
    </r>
    <r>
      <rPr>
        <sz val="11"/>
        <rFont val="Arial"/>
      </rPr>
      <t xml:space="preserve">Número de Funções Docentes no Ensino Fundamental e no Ensino Médio, por </t>
    </r>
  </si>
  <si>
    <r>
      <t xml:space="preserve">2.6 - ENSINO REGULAR - </t>
    </r>
    <r>
      <rPr>
        <sz val="11"/>
        <rFont val="Arial"/>
      </rPr>
      <t xml:space="preserve">Número de Funções Docentes no Ensino Fundamental e no Ensino Médio, por </t>
    </r>
  </si>
  <si>
    <t>Grau de Formação - 1995</t>
  </si>
  <si>
    <t>3 - ESTABELECIMENTOS</t>
  </si>
  <si>
    <r>
      <t xml:space="preserve">3.1 - ENSINO REGULAR - </t>
    </r>
    <r>
      <rPr>
        <sz val="11"/>
        <rFont val="Arial"/>
      </rPr>
      <t xml:space="preserve">Número de Estabelecimentos, por </t>
    </r>
  </si>
  <si>
    <t>Estabelecimentos por Dependência Administrativa</t>
  </si>
  <si>
    <t>Nota: o mesmo estabelecimento pode oferecer mais de um nível/modalidade de ensino.</t>
  </si>
  <si>
    <r>
      <t xml:space="preserve">3.4 - ENSINO REGULAR - </t>
    </r>
    <r>
      <rPr>
        <sz val="11"/>
        <rFont val="Arial"/>
      </rPr>
      <t xml:space="preserve">Número de Estabelecimentos e de Alunos no Ensino Fundamental, por </t>
    </r>
  </si>
  <si>
    <r>
      <t xml:space="preserve">Tamanho dos Estabelecimentos </t>
    </r>
    <r>
      <rPr>
        <sz val="8"/>
        <rFont val="Arial"/>
        <family val="2"/>
      </rPr>
      <t>(Número de Alunos no Ensino Fundamental)</t>
    </r>
  </si>
  <si>
    <t>Até 30 Alunos</t>
  </si>
  <si>
    <t>31 a 150 Alunos</t>
  </si>
  <si>
    <t>151 a 250 Alunos</t>
  </si>
  <si>
    <t>Mais de 250 Alunos</t>
  </si>
  <si>
    <t>Estabelec.</t>
  </si>
  <si>
    <t>Alunos</t>
  </si>
  <si>
    <t xml:space="preserve"> Dependência Administrativa - 1995</t>
  </si>
  <si>
    <t>4 - RENDIMENTO ESCOLAR</t>
  </si>
  <si>
    <r>
      <t xml:space="preserve">4.1 - ENSINO REGULAR - </t>
    </r>
    <r>
      <rPr>
        <sz val="11"/>
        <rFont val="Arial"/>
      </rPr>
      <t>Aprovados no Ensino Fundamental e no Ensino Médio, por</t>
    </r>
  </si>
  <si>
    <t>Aprovados por Dependência Administrativa</t>
  </si>
  <si>
    <t>Aprovados por Série</t>
  </si>
  <si>
    <t>Reprovados por Série</t>
  </si>
  <si>
    <t>Aprovados</t>
  </si>
  <si>
    <t>Reprovados</t>
  </si>
  <si>
    <t>3ª série (*)</t>
  </si>
  <si>
    <t xml:space="preserve">(*) Inclusive a 4ª série. </t>
  </si>
  <si>
    <t>Aprovados por Dependência Administrativa e Turno</t>
  </si>
  <si>
    <t>Aprovados por Série e Turno</t>
  </si>
  <si>
    <t>3ª Série (*)</t>
  </si>
  <si>
    <r>
      <t xml:space="preserve">4.7 - ENSINO REGULAR - </t>
    </r>
    <r>
      <rPr>
        <sz val="11"/>
        <rFont val="Arial"/>
      </rPr>
      <t>Concluintes no Ensino Fundamental e no Ensino Médio, por</t>
    </r>
  </si>
  <si>
    <t>Concluintes por Dependência Administrativa</t>
  </si>
  <si>
    <t>Tamanho dos Estabelecimentos - 1995</t>
  </si>
  <si>
    <r>
      <t xml:space="preserve">1.4 - ENSINO REGULAR - </t>
    </r>
    <r>
      <rPr>
        <sz val="11"/>
        <rFont val="Arial"/>
      </rPr>
      <t>Matrícula no Ensino Fundamental e no Ensino Médio, por Faixa Etária - 1995</t>
    </r>
  </si>
  <si>
    <t>por Grau de Formação - 1995</t>
  </si>
  <si>
    <t>por Dependência Administrativa - 1995</t>
  </si>
  <si>
    <r>
      <t xml:space="preserve">1.5 - ENSINO REGULAR - </t>
    </r>
    <r>
      <rPr>
        <sz val="11"/>
        <rFont val="Arial"/>
      </rPr>
      <t>Matrícula no Ensino Fundamental, por Série - 1995</t>
    </r>
  </si>
  <si>
    <r>
      <t xml:space="preserve">1.6 - ENSINO REGULAR - </t>
    </r>
    <r>
      <rPr>
        <sz val="11"/>
        <rFont val="Arial"/>
      </rPr>
      <t>Matrícula no Ensino Médio, por Série - 1995</t>
    </r>
  </si>
  <si>
    <r>
      <t xml:space="preserve">1.7 - ENSINO REGULAR - </t>
    </r>
    <r>
      <rPr>
        <sz val="11"/>
        <rFont val="Arial"/>
      </rPr>
      <t>Matrícula no Ensino Médio por Dependência Administrativa e Turno - 1995</t>
    </r>
  </si>
  <si>
    <r>
      <t xml:space="preserve">1.8 - ENSINO REGULAR - </t>
    </r>
    <r>
      <rPr>
        <sz val="11"/>
        <rFont val="Arial"/>
      </rPr>
      <t>Matrícula no Ensino Médio, por Série e Turno - 1995</t>
    </r>
  </si>
  <si>
    <t xml:space="preserve"> Dependência Administrativa - 1994</t>
  </si>
  <si>
    <r>
      <t xml:space="preserve">4.2 - ENSINO REGULAR - </t>
    </r>
    <r>
      <rPr>
        <sz val="11"/>
        <rFont val="Arial"/>
      </rPr>
      <t>Aprovados no Ensino Fundamental, por Série - 1994</t>
    </r>
  </si>
  <si>
    <r>
      <t xml:space="preserve">4.3 - ENSINO REGULAR - </t>
    </r>
    <r>
      <rPr>
        <sz val="11"/>
        <rFont val="Arial"/>
      </rPr>
      <t>Reprovados no Ensino Fundamental, por Série - 1994</t>
    </r>
  </si>
  <si>
    <r>
      <t xml:space="preserve">4.4 - ENSINO REGULAR - </t>
    </r>
    <r>
      <rPr>
        <sz val="11"/>
        <rFont val="Arial"/>
      </rPr>
      <t>Aprovados e Reprovados no Ensino Médio, por Série - 1994</t>
    </r>
  </si>
  <si>
    <t>Faixa Etária - 1995</t>
  </si>
  <si>
    <r>
      <t xml:space="preserve">4.6 - ENSINO REGULAR - </t>
    </r>
    <r>
      <rPr>
        <sz val="11"/>
        <rFont val="Arial"/>
      </rPr>
      <t>Aprovados no Ensino Médio, por Série e Turno - 1994</t>
    </r>
  </si>
  <si>
    <r>
      <t xml:space="preserve">4.5 - ENSINO REGULAR - </t>
    </r>
    <r>
      <rPr>
        <sz val="11"/>
        <rFont val="Arial"/>
      </rPr>
      <t>Aprovados no Ensino Médio por Dependência Administrativa e Turno - 1994</t>
    </r>
  </si>
  <si>
    <t>Nota: Inclusive as matrículas de Classes de Alfabetização.</t>
  </si>
  <si>
    <t>Pré-escola</t>
  </si>
  <si>
    <t>Não-Seriado</t>
  </si>
  <si>
    <t>Notas: 1 - O mesmo docente pode atuar em mais de um nível/modalidade de ensino e em mais de um estabelecimento.</t>
  </si>
  <si>
    <t xml:space="preserve">            2 - Inclusive as matrículas de Classes de Alfabetização.</t>
  </si>
  <si>
    <t>Notas: 1) O mesmo docente pode atuar em mais de um nível/modalidade de ensino e em mais de um estabelecimento.</t>
  </si>
  <si>
    <t xml:space="preserve">           2) O mesmo docente de ensino fundamental pode atuar de 1ª a 4ª e de 5ª a 8ª séries.</t>
  </si>
  <si>
    <r>
      <t xml:space="preserve">2.3 - ENSINO REGULAR - </t>
    </r>
    <r>
      <rPr>
        <sz val="11"/>
        <rFont val="Arial"/>
      </rPr>
      <t xml:space="preserve">Número de Funções Docentes no Ensino Fundamental (1ª a 4ª e 5ª a 8ª séries),  </t>
    </r>
  </si>
  <si>
    <t>1ª a 4ª Série</t>
  </si>
  <si>
    <t>5ª a 8ª Série</t>
  </si>
  <si>
    <t>Nota: O mesmo docente pode atuar em mais de um nível/modalidade de ensino e em mais de um estabelecimento.</t>
  </si>
  <si>
    <t>Unidade  da Federação</t>
  </si>
  <si>
    <r>
      <t xml:space="preserve">2.5 - ENSINO REGULAR - </t>
    </r>
    <r>
      <rPr>
        <sz val="11"/>
        <rFont val="Arial"/>
      </rPr>
      <t xml:space="preserve">Número de Funções Docentes no Ensino Fundamental (1ª a 4ª e 5ª a 8ª séries),  </t>
    </r>
  </si>
  <si>
    <t>Unidade da Federeção</t>
  </si>
  <si>
    <t>Notas: 1) O mesmo estabelecimento pode oferecer mais de um nível/modalidade de ensino.</t>
  </si>
  <si>
    <t xml:space="preserve">           2) Inclui os estabelecimentos que oferecem Casses de Alfabetização.</t>
  </si>
  <si>
    <r>
      <t xml:space="preserve">3.2 - ENSINO REGULAR - </t>
    </r>
    <r>
      <rPr>
        <sz val="11"/>
        <rFont val="Arial"/>
      </rPr>
      <t>Número de Estabelecimentos que oferecem Pré-Escola,</t>
    </r>
  </si>
  <si>
    <r>
      <t xml:space="preserve">3.3 - ENSINO REGULAR - </t>
    </r>
    <r>
      <rPr>
        <sz val="11"/>
        <rFont val="Arial"/>
      </rPr>
      <t xml:space="preserve">Número de Estabelecimentos que oferecem Ensino Fundamental e </t>
    </r>
  </si>
  <si>
    <t>Ensino Médio, por Dependência Administrativa - 1995</t>
  </si>
  <si>
    <t>Nota: O mesmo estabelecimento pode oferecer mais de um nível/modalidade de ensino.</t>
  </si>
  <si>
    <t>Fundamental</t>
  </si>
  <si>
    <t>Médio</t>
  </si>
  <si>
    <t>Superior</t>
  </si>
  <si>
    <t>Unidade da Federação</t>
  </si>
  <si>
    <r>
      <t xml:space="preserve">1.1 - ENSINO REGULAR - </t>
    </r>
    <r>
      <rPr>
        <sz val="11"/>
        <rFont val="Arial"/>
      </rPr>
      <t>Matrícula em Pré-Escola, por</t>
    </r>
  </si>
  <si>
    <r>
      <t xml:space="preserve">1.2 - ENSINO REGULAR - </t>
    </r>
    <r>
      <rPr>
        <sz val="11"/>
        <rFont val="Arial"/>
      </rPr>
      <t>Matrícula em Pré-Escola, por</t>
    </r>
  </si>
  <si>
    <r>
      <t xml:space="preserve">2.1 - ENSINO REGULAR - </t>
    </r>
    <r>
      <rPr>
        <sz val="11"/>
        <rFont val="Arial"/>
      </rPr>
      <t xml:space="preserve">Número de Funções Docentes em Pré-Escola, por </t>
    </r>
  </si>
  <si>
    <t>Nota: - O mesmo docente pode atuar em mais de um nível/modalidade de ensino e em mais de um estabelecimento.</t>
  </si>
  <si>
    <r>
      <t xml:space="preserve">2.2 - ENSINO REGULAR - </t>
    </r>
    <r>
      <rPr>
        <sz val="11"/>
        <rFont val="Arial"/>
      </rPr>
      <t>Número de Funções Docentes em Pré-Escola,</t>
    </r>
  </si>
</sst>
</file>

<file path=xl/styles.xml><?xml version="1.0" encoding="utf-8"?>
<styleSheet xmlns="http://schemas.openxmlformats.org/spreadsheetml/2006/main">
  <numFmts count="2">
    <numFmt numFmtId="170" formatCode="#,##0.0"/>
    <numFmt numFmtId="179" formatCode="#,##0;[Red]#,##0"/>
  </numFmts>
  <fonts count="13">
    <font>
      <sz val="10"/>
      <name val="Arial"/>
    </font>
    <font>
      <sz val="10"/>
      <name val="Arial"/>
    </font>
    <font>
      <sz val="9"/>
      <name val="Arial"/>
      <family val="2"/>
    </font>
    <font>
      <sz val="9"/>
      <name val="Arial"/>
    </font>
    <font>
      <sz val="8"/>
      <name val="Arial"/>
      <family val="2"/>
    </font>
    <font>
      <sz val="11"/>
      <name val="Arial"/>
      <family val="2"/>
    </font>
    <font>
      <b/>
      <sz val="9"/>
      <name val="Arial"/>
    </font>
    <font>
      <b/>
      <sz val="10"/>
      <name val="Arial"/>
      <family val="2"/>
    </font>
    <font>
      <sz val="11"/>
      <name val="Arial"/>
    </font>
    <font>
      <b/>
      <sz val="11"/>
      <name val="Arial"/>
      <family val="2"/>
    </font>
    <font>
      <b/>
      <sz val="9"/>
      <color indexed="10"/>
      <name val="Arial"/>
      <family val="2"/>
    </font>
    <font>
      <b/>
      <sz val="10"/>
      <color indexed="10"/>
      <name val="Arial"/>
      <family val="2"/>
    </font>
    <font>
      <b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3">
    <xf numFmtId="0" fontId="0" fillId="0" borderId="0" xfId="0"/>
    <xf numFmtId="3" fontId="2" fillId="0" borderId="0" xfId="0" applyNumberFormat="1" applyFont="1"/>
    <xf numFmtId="3" fontId="2" fillId="0" borderId="1" xfId="0" applyNumberFormat="1" applyFont="1" applyBorder="1"/>
    <xf numFmtId="3" fontId="2" fillId="0" borderId="0" xfId="0" applyNumberFormat="1" applyFont="1" applyAlignment="1">
      <alignment horizontal="center"/>
    </xf>
    <xf numFmtId="3" fontId="2" fillId="0" borderId="2" xfId="0" applyNumberFormat="1" applyFont="1" applyBorder="1" applyAlignment="1">
      <alignment horizontal="centerContinuous"/>
    </xf>
    <xf numFmtId="3" fontId="2" fillId="0" borderId="1" xfId="0" applyNumberFormat="1" applyFont="1" applyBorder="1" applyAlignment="1">
      <alignment horizontal="centerContinuous"/>
    </xf>
    <xf numFmtId="3" fontId="2" fillId="0" borderId="0" xfId="0" applyNumberFormat="1" applyFont="1" applyBorder="1" applyAlignment="1">
      <alignment horizontal="center"/>
    </xf>
    <xf numFmtId="3" fontId="2" fillId="0" borderId="2" xfId="0" applyNumberFormat="1" applyFont="1" applyBorder="1" applyAlignment="1">
      <alignment horizontal="center"/>
    </xf>
    <xf numFmtId="3" fontId="2" fillId="0" borderId="0" xfId="0" applyNumberFormat="1" applyFont="1" applyBorder="1"/>
    <xf numFmtId="1" fontId="2" fillId="0" borderId="0" xfId="0" quotePrefix="1" applyNumberFormat="1" applyFont="1" applyAlignment="1">
      <alignment horizontal="right"/>
    </xf>
    <xf numFmtId="3" fontId="2" fillId="0" borderId="0" xfId="0" applyNumberFormat="1" applyFont="1" applyProtection="1">
      <protection locked="0"/>
    </xf>
    <xf numFmtId="170" fontId="2" fillId="0" borderId="0" xfId="0" applyNumberFormat="1" applyFont="1"/>
    <xf numFmtId="3" fontId="3" fillId="0" borderId="0" xfId="0" applyNumberFormat="1" applyFont="1" applyBorder="1"/>
    <xf numFmtId="1" fontId="3" fillId="0" borderId="0" xfId="0" applyNumberFormat="1" applyFont="1"/>
    <xf numFmtId="1" fontId="3" fillId="0" borderId="0" xfId="0" applyNumberFormat="1" applyFont="1" applyAlignment="1">
      <alignment horizontal="left"/>
    </xf>
    <xf numFmtId="3" fontId="3" fillId="2" borderId="0" xfId="0" applyNumberFormat="1" applyFont="1" applyFill="1" applyBorder="1"/>
    <xf numFmtId="3" fontId="2" fillId="2" borderId="0" xfId="0" applyNumberFormat="1" applyFont="1" applyFill="1" applyBorder="1"/>
    <xf numFmtId="1" fontId="3" fillId="2" borderId="0" xfId="0" applyNumberFormat="1" applyFont="1" applyFill="1"/>
    <xf numFmtId="3" fontId="2" fillId="2" borderId="0" xfId="0" applyNumberFormat="1" applyFont="1" applyFill="1" applyProtection="1">
      <protection locked="0"/>
    </xf>
    <xf numFmtId="3" fontId="2" fillId="2" borderId="0" xfId="0" applyNumberFormat="1" applyFont="1" applyFill="1"/>
    <xf numFmtId="1" fontId="3" fillId="2" borderId="0" xfId="0" applyNumberFormat="1" applyFont="1" applyFill="1" applyAlignment="1">
      <alignment horizontal="left"/>
    </xf>
    <xf numFmtId="3" fontId="2" fillId="0" borderId="3" xfId="0" applyNumberFormat="1" applyFont="1" applyBorder="1" applyAlignment="1">
      <alignment horizontal="center"/>
    </xf>
    <xf numFmtId="3" fontId="2" fillId="0" borderId="4" xfId="0" applyNumberFormat="1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3" fontId="2" fillId="0" borderId="5" xfId="0" applyNumberFormat="1" applyFont="1" applyBorder="1" applyAlignment="1">
      <alignment horizontal="centerContinuous"/>
    </xf>
    <xf numFmtId="3" fontId="2" fillId="0" borderId="6" xfId="0" applyNumberFormat="1" applyFont="1" applyBorder="1" applyAlignment="1">
      <alignment horizontal="center"/>
    </xf>
    <xf numFmtId="3" fontId="4" fillId="0" borderId="6" xfId="0" applyNumberFormat="1" applyFont="1" applyBorder="1" applyAlignment="1">
      <alignment horizontal="center"/>
    </xf>
    <xf numFmtId="0" fontId="2" fillId="0" borderId="0" xfId="0" applyFont="1"/>
    <xf numFmtId="1" fontId="3" fillId="0" borderId="0" xfId="0" applyNumberFormat="1" applyFont="1" applyAlignment="1"/>
    <xf numFmtId="3" fontId="4" fillId="0" borderId="4" xfId="0" applyNumberFormat="1" applyFont="1" applyBorder="1" applyAlignment="1">
      <alignment horizontal="center"/>
    </xf>
    <xf numFmtId="3" fontId="4" fillId="0" borderId="2" xfId="0" applyNumberFormat="1" applyFont="1" applyBorder="1" applyAlignment="1">
      <alignment horizontal="center"/>
    </xf>
    <xf numFmtId="3" fontId="4" fillId="0" borderId="7" xfId="0" applyNumberFormat="1" applyFont="1" applyBorder="1" applyAlignment="1">
      <alignment horizontal="center"/>
    </xf>
    <xf numFmtId="3" fontId="2" fillId="2" borderId="0" xfId="0" applyNumberFormat="1" applyFont="1" applyFill="1" applyBorder="1" applyAlignment="1"/>
    <xf numFmtId="3" fontId="2" fillId="0" borderId="0" xfId="0" applyNumberFormat="1" applyFont="1" applyFill="1"/>
    <xf numFmtId="3" fontId="2" fillId="0" borderId="0" xfId="0" applyNumberFormat="1" applyFont="1" applyFill="1" applyBorder="1"/>
    <xf numFmtId="3" fontId="2" fillId="0" borderId="0" xfId="0" applyNumberFormat="1" applyFont="1" applyBorder="1" applyAlignment="1"/>
    <xf numFmtId="3" fontId="2" fillId="0" borderId="0" xfId="0" applyNumberFormat="1" applyFont="1" applyAlignment="1" applyProtection="1">
      <protection locked="0"/>
    </xf>
    <xf numFmtId="3" fontId="2" fillId="0" borderId="0" xfId="0" applyNumberFormat="1" applyFont="1" applyAlignment="1"/>
    <xf numFmtId="3" fontId="2" fillId="2" borderId="0" xfId="0" applyNumberFormat="1" applyFont="1" applyFill="1" applyAlignment="1"/>
    <xf numFmtId="3" fontId="2" fillId="0" borderId="0" xfId="0" applyNumberFormat="1" applyFont="1" applyAlignment="1" applyProtection="1">
      <alignment horizontal="right"/>
      <protection locked="0"/>
    </xf>
    <xf numFmtId="0" fontId="2" fillId="0" borderId="0" xfId="0" applyFont="1" applyProtection="1">
      <protection locked="0"/>
    </xf>
    <xf numFmtId="3" fontId="2" fillId="0" borderId="0" xfId="0" applyNumberFormat="1" applyFont="1" applyAlignment="1">
      <alignment horizontal="right"/>
    </xf>
    <xf numFmtId="3" fontId="2" fillId="0" borderId="1" xfId="0" applyNumberFormat="1" applyFont="1" applyBorder="1" applyAlignment="1"/>
    <xf numFmtId="3" fontId="2" fillId="0" borderId="0" xfId="0" quotePrefix="1" applyNumberFormat="1" applyFont="1" applyAlignment="1" applyProtection="1">
      <alignment horizontal="right"/>
      <protection locked="0"/>
    </xf>
    <xf numFmtId="3" fontId="2" fillId="0" borderId="0" xfId="0" quotePrefix="1" applyNumberFormat="1" applyFont="1" applyAlignment="1">
      <alignment horizontal="right"/>
    </xf>
    <xf numFmtId="3" fontId="3" fillId="0" borderId="0" xfId="0" applyNumberFormat="1" applyFont="1" applyFill="1" applyBorder="1"/>
    <xf numFmtId="3" fontId="2" fillId="0" borderId="0" xfId="0" applyNumberFormat="1" applyFont="1" applyFill="1" applyBorder="1" applyAlignment="1"/>
    <xf numFmtId="3" fontId="6" fillId="0" borderId="0" xfId="0" applyNumberFormat="1" applyFont="1" applyAlignment="1">
      <alignment horizontal="centerContinuous"/>
    </xf>
    <xf numFmtId="3" fontId="2" fillId="0" borderId="0" xfId="0" applyNumberFormat="1" applyFont="1" applyAlignment="1">
      <alignment horizontal="centerContinuous"/>
    </xf>
    <xf numFmtId="3" fontId="5" fillId="0" borderId="0" xfId="0" applyNumberFormat="1" applyFont="1" applyAlignment="1">
      <alignment horizontal="centerContinuous"/>
    </xf>
    <xf numFmtId="3" fontId="2" fillId="0" borderId="0" xfId="0" applyNumberFormat="1" applyFont="1" applyFill="1" applyProtection="1">
      <protection locked="0"/>
    </xf>
    <xf numFmtId="3" fontId="2" fillId="0" borderId="0" xfId="0" quotePrefix="1" applyNumberFormat="1" applyFont="1" applyFill="1" applyAlignment="1" applyProtection="1">
      <alignment horizontal="right"/>
      <protection locked="0"/>
    </xf>
    <xf numFmtId="3" fontId="2" fillId="0" borderId="0" xfId="0" applyNumberFormat="1" applyFont="1" applyFill="1" applyAlignment="1" applyProtection="1">
      <alignment horizontal="right"/>
      <protection locked="0"/>
    </xf>
    <xf numFmtId="3" fontId="2" fillId="0" borderId="0" xfId="0" applyNumberFormat="1" applyFont="1" applyFill="1" applyAlignment="1">
      <alignment horizontal="right"/>
    </xf>
    <xf numFmtId="3" fontId="7" fillId="0" borderId="0" xfId="0" applyNumberFormat="1" applyFont="1" applyAlignment="1">
      <alignment horizontal="centerContinuous"/>
    </xf>
    <xf numFmtId="3" fontId="2" fillId="2" borderId="0" xfId="0" applyNumberFormat="1" applyFont="1" applyFill="1" applyBorder="1" applyAlignment="1">
      <alignment horizontal="right"/>
    </xf>
    <xf numFmtId="179" fontId="2" fillId="0" borderId="0" xfId="0" applyNumberFormat="1" applyFont="1" applyAlignment="1">
      <alignment horizontal="centerContinuous"/>
    </xf>
    <xf numFmtId="179" fontId="2" fillId="0" borderId="0" xfId="0" applyNumberFormat="1" applyFont="1"/>
    <xf numFmtId="179" fontId="4" fillId="0" borderId="6" xfId="0" applyNumberFormat="1" applyFont="1" applyBorder="1" applyAlignment="1">
      <alignment horizontal="center"/>
    </xf>
    <xf numFmtId="179" fontId="4" fillId="0" borderId="7" xfId="0" applyNumberFormat="1" applyFont="1" applyBorder="1" applyAlignment="1">
      <alignment horizontal="center"/>
    </xf>
    <xf numFmtId="179" fontId="2" fillId="0" borderId="0" xfId="0" applyNumberFormat="1" applyFont="1" applyBorder="1"/>
    <xf numFmtId="179" fontId="2" fillId="0" borderId="0" xfId="0" applyNumberFormat="1" applyFont="1" applyBorder="1" applyAlignment="1">
      <alignment horizontal="center"/>
    </xf>
    <xf numFmtId="179" fontId="2" fillId="2" borderId="0" xfId="0" applyNumberFormat="1" applyFont="1" applyFill="1" applyBorder="1"/>
    <xf numFmtId="179" fontId="2" fillId="0" borderId="0" xfId="0" applyNumberFormat="1" applyFont="1" applyProtection="1">
      <protection locked="0"/>
    </xf>
    <xf numFmtId="179" fontId="2" fillId="2" borderId="0" xfId="0" applyNumberFormat="1" applyFont="1" applyFill="1"/>
    <xf numFmtId="179" fontId="2" fillId="0" borderId="1" xfId="0" applyNumberFormat="1" applyFont="1" applyBorder="1"/>
    <xf numFmtId="3" fontId="2" fillId="0" borderId="4" xfId="0" applyNumberFormat="1" applyFont="1" applyBorder="1" applyAlignment="1">
      <alignment horizontal="centerContinuous"/>
    </xf>
    <xf numFmtId="3" fontId="3" fillId="0" borderId="0" xfId="0" applyNumberFormat="1" applyFont="1" applyAlignment="1" applyProtection="1">
      <alignment horizontal="right"/>
      <protection locked="0"/>
    </xf>
    <xf numFmtId="3" fontId="9" fillId="0" borderId="0" xfId="0" applyNumberFormat="1" applyFont="1" applyAlignment="1">
      <alignment horizontal="centerContinuous"/>
    </xf>
    <xf numFmtId="3" fontId="8" fillId="0" borderId="0" xfId="0" applyNumberFormat="1" applyFont="1" applyAlignment="1">
      <alignment horizontal="centerContinuous"/>
    </xf>
    <xf numFmtId="3" fontId="2" fillId="0" borderId="0" xfId="0" applyNumberFormat="1" applyFont="1" applyBorder="1" applyAlignment="1">
      <alignment horizontal="centerContinuous"/>
    </xf>
    <xf numFmtId="3" fontId="2" fillId="0" borderId="8" xfId="0" applyNumberFormat="1" applyFont="1" applyBorder="1" applyAlignment="1">
      <alignment horizontal="centerContinuous"/>
    </xf>
    <xf numFmtId="3" fontId="2" fillId="0" borderId="9" xfId="0" applyNumberFormat="1" applyFont="1" applyBorder="1" applyAlignment="1">
      <alignment horizontal="centerContinuous"/>
    </xf>
    <xf numFmtId="3" fontId="2" fillId="0" borderId="10" xfId="0" applyNumberFormat="1" applyFont="1" applyBorder="1" applyAlignment="1">
      <alignment horizontal="center"/>
    </xf>
    <xf numFmtId="3" fontId="2" fillId="0" borderId="7" xfId="0" applyNumberFormat="1" applyFont="1" applyBorder="1" applyAlignment="1">
      <alignment horizontal="centerContinuous"/>
    </xf>
    <xf numFmtId="3" fontId="2" fillId="0" borderId="10" xfId="0" applyNumberFormat="1" applyFont="1" applyBorder="1" applyAlignment="1">
      <alignment horizontal="centerContinuous"/>
    </xf>
    <xf numFmtId="3" fontId="2" fillId="0" borderId="3" xfId="0" applyNumberFormat="1" applyFont="1" applyBorder="1" applyAlignment="1">
      <alignment horizontal="centerContinuous"/>
    </xf>
    <xf numFmtId="3" fontId="2" fillId="0" borderId="11" xfId="0" applyNumberFormat="1" applyFont="1" applyBorder="1" applyAlignment="1">
      <alignment horizontal="center"/>
    </xf>
    <xf numFmtId="3" fontId="2" fillId="0" borderId="8" xfId="0" applyNumberFormat="1" applyFont="1" applyBorder="1" applyAlignment="1"/>
    <xf numFmtId="3" fontId="1" fillId="0" borderId="0" xfId="0" applyNumberFormat="1" applyFont="1" applyAlignment="1"/>
    <xf numFmtId="3" fontId="3" fillId="0" borderId="0" xfId="0" applyNumberFormat="1" applyFont="1" applyAlignment="1"/>
    <xf numFmtId="3" fontId="3" fillId="0" borderId="0" xfId="0" applyNumberFormat="1" applyFont="1"/>
    <xf numFmtId="3" fontId="3" fillId="0" borderId="0" xfId="0" applyNumberFormat="1" applyFont="1" applyAlignment="1">
      <alignment horizontal="left"/>
    </xf>
    <xf numFmtId="3" fontId="7" fillId="0" borderId="0" xfId="0" applyNumberFormat="1" applyFont="1" applyFill="1" applyAlignment="1">
      <alignment horizontal="centerContinuous"/>
    </xf>
    <xf numFmtId="3" fontId="2" fillId="0" borderId="0" xfId="0" applyNumberFormat="1" applyFont="1" applyFill="1" applyAlignment="1">
      <alignment horizontal="centerContinuous"/>
    </xf>
    <xf numFmtId="3" fontId="9" fillId="0" borderId="0" xfId="0" applyNumberFormat="1" applyFont="1" applyFill="1" applyAlignment="1">
      <alignment horizontal="centerContinuous"/>
    </xf>
    <xf numFmtId="3" fontId="8" fillId="0" borderId="0" xfId="0" applyNumberFormat="1" applyFont="1" applyFill="1" applyAlignment="1">
      <alignment horizontal="centerContinuous"/>
    </xf>
    <xf numFmtId="3" fontId="2" fillId="0" borderId="1" xfId="0" applyNumberFormat="1" applyFont="1" applyFill="1" applyBorder="1" applyAlignment="1">
      <alignment horizontal="center"/>
    </xf>
    <xf numFmtId="3" fontId="2" fillId="0" borderId="2" xfId="0" applyNumberFormat="1" applyFont="1" applyFill="1" applyBorder="1" applyAlignment="1">
      <alignment horizontal="centerContinuous"/>
    </xf>
    <xf numFmtId="3" fontId="2" fillId="0" borderId="1" xfId="0" applyNumberFormat="1" applyFont="1" applyFill="1" applyBorder="1" applyAlignment="1">
      <alignment horizontal="centerContinuous"/>
    </xf>
    <xf numFmtId="3" fontId="2" fillId="0" borderId="0" xfId="0" applyNumberFormat="1" applyFont="1" applyFill="1" applyAlignment="1">
      <alignment horizontal="center"/>
    </xf>
    <xf numFmtId="3" fontId="2" fillId="0" borderId="3" xfId="0" applyNumberFormat="1" applyFont="1" applyFill="1" applyBorder="1" applyAlignment="1">
      <alignment horizontal="center"/>
    </xf>
    <xf numFmtId="3" fontId="2" fillId="0" borderId="4" xfId="0" applyNumberFormat="1" applyFont="1" applyFill="1" applyBorder="1" applyAlignment="1">
      <alignment horizontal="center"/>
    </xf>
    <xf numFmtId="3" fontId="2" fillId="0" borderId="0" xfId="0" applyNumberFormat="1" applyFont="1" applyFill="1" applyBorder="1" applyAlignment="1">
      <alignment horizontal="center"/>
    </xf>
    <xf numFmtId="1" fontId="3" fillId="0" borderId="0" xfId="0" applyNumberFormat="1" applyFont="1" applyFill="1"/>
    <xf numFmtId="1" fontId="3" fillId="0" borderId="0" xfId="0" applyNumberFormat="1" applyFont="1" applyFill="1" applyAlignment="1">
      <alignment horizontal="left"/>
    </xf>
    <xf numFmtId="3" fontId="2" fillId="0" borderId="0" xfId="0" applyNumberFormat="1" applyFont="1" applyFill="1" applyAlignment="1" applyProtection="1">
      <protection locked="0"/>
    </xf>
    <xf numFmtId="3" fontId="2" fillId="0" borderId="0" xfId="0" applyNumberFormat="1" applyFont="1" applyFill="1" applyAlignment="1"/>
    <xf numFmtId="1" fontId="3" fillId="0" borderId="0" xfId="0" applyNumberFormat="1" applyFont="1" applyFill="1" applyAlignment="1"/>
    <xf numFmtId="3" fontId="2" fillId="0" borderId="0" xfId="0" quotePrefix="1" applyNumberFormat="1" applyFont="1" applyFill="1" applyAlignment="1">
      <alignment horizontal="right"/>
    </xf>
    <xf numFmtId="1" fontId="2" fillId="0" borderId="0" xfId="0" quotePrefix="1" applyNumberFormat="1" applyFont="1" applyFill="1" applyAlignment="1">
      <alignment horizontal="right"/>
    </xf>
    <xf numFmtId="170" fontId="2" fillId="0" borderId="0" xfId="0" applyNumberFormat="1" applyFont="1" applyFill="1"/>
    <xf numFmtId="3" fontId="2" fillId="0" borderId="1" xfId="0" applyNumberFormat="1" applyFont="1" applyFill="1" applyBorder="1"/>
    <xf numFmtId="3" fontId="9" fillId="0" borderId="0" xfId="0" applyNumberFormat="1" applyFont="1" applyAlignment="1">
      <alignment horizontal="center"/>
    </xf>
    <xf numFmtId="3" fontId="4" fillId="0" borderId="0" xfId="0" applyNumberFormat="1" applyFont="1"/>
    <xf numFmtId="3" fontId="10" fillId="0" borderId="0" xfId="0" applyNumberFormat="1" applyFont="1" applyBorder="1"/>
    <xf numFmtId="3" fontId="10" fillId="0" borderId="0" xfId="0" applyNumberFormat="1" applyFont="1"/>
    <xf numFmtId="0" fontId="0" fillId="0" borderId="0" xfId="0" applyProtection="1">
      <protection locked="0"/>
    </xf>
    <xf numFmtId="3" fontId="0" fillId="0" borderId="0" xfId="0" applyNumberFormat="1" applyProtection="1">
      <protection locked="0"/>
    </xf>
    <xf numFmtId="3" fontId="4" fillId="0" borderId="1" xfId="0" applyNumberFormat="1" applyFont="1" applyBorder="1"/>
    <xf numFmtId="1" fontId="4" fillId="0" borderId="0" xfId="0" quotePrefix="1" applyNumberFormat="1" applyFont="1" applyAlignment="1">
      <alignment horizontal="right"/>
    </xf>
    <xf numFmtId="3" fontId="4" fillId="0" borderId="0" xfId="0" applyNumberFormat="1" applyFont="1" applyBorder="1"/>
    <xf numFmtId="3" fontId="4" fillId="0" borderId="1" xfId="0" applyNumberFormat="1" applyFont="1" applyFill="1" applyBorder="1"/>
    <xf numFmtId="3" fontId="2" fillId="0" borderId="7" xfId="0" applyNumberFormat="1" applyFont="1" applyBorder="1" applyAlignment="1">
      <alignment horizontal="center"/>
    </xf>
    <xf numFmtId="179" fontId="4" fillId="0" borderId="2" xfId="0" applyNumberFormat="1" applyFont="1" applyBorder="1" applyAlignment="1">
      <alignment horizontal="center"/>
    </xf>
    <xf numFmtId="179" fontId="4" fillId="0" borderId="11" xfId="0" applyNumberFormat="1" applyFont="1" applyBorder="1" applyAlignment="1">
      <alignment horizontal="center"/>
    </xf>
    <xf numFmtId="3" fontId="11" fillId="0" borderId="0" xfId="0" applyNumberFormat="1" applyFont="1" applyAlignment="1"/>
    <xf numFmtId="3" fontId="12" fillId="0" borderId="0" xfId="0" applyNumberFormat="1" applyFont="1" applyFill="1" applyAlignment="1">
      <alignment horizontal="center"/>
    </xf>
    <xf numFmtId="179" fontId="11" fillId="0" borderId="0" xfId="0" applyNumberFormat="1" applyFont="1" applyAlignment="1"/>
    <xf numFmtId="3" fontId="10" fillId="0" borderId="0" xfId="0" applyNumberFormat="1" applyFont="1" applyFill="1"/>
    <xf numFmtId="179" fontId="2" fillId="0" borderId="0" xfId="0" applyNumberFormat="1" applyFont="1" applyFill="1"/>
    <xf numFmtId="3" fontId="2" fillId="0" borderId="12" xfId="0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/>
    </xf>
    <xf numFmtId="3" fontId="2" fillId="0" borderId="8" xfId="0" applyNumberFormat="1" applyFont="1" applyBorder="1" applyAlignment="1">
      <alignment horizontal="center"/>
    </xf>
    <xf numFmtId="3" fontId="9" fillId="0" borderId="0" xfId="0" applyNumberFormat="1" applyFont="1" applyAlignment="1">
      <alignment horizontal="center"/>
    </xf>
    <xf numFmtId="0" fontId="2" fillId="0" borderId="6" xfId="0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/>
    </xf>
    <xf numFmtId="3" fontId="2" fillId="0" borderId="9" xfId="0" applyNumberFormat="1" applyFont="1" applyBorder="1" applyAlignment="1">
      <alignment horizontal="center" vertical="center" wrapText="1"/>
    </xf>
    <xf numFmtId="3" fontId="2" fillId="0" borderId="10" xfId="0" applyNumberFormat="1" applyFont="1" applyBorder="1" applyAlignment="1">
      <alignment horizontal="center" vertical="center" wrapText="1"/>
    </xf>
    <xf numFmtId="179" fontId="4" fillId="0" borderId="4" xfId="0" applyNumberFormat="1" applyFont="1" applyBorder="1" applyAlignment="1">
      <alignment horizontal="center"/>
    </xf>
    <xf numFmtId="179" fontId="4" fillId="0" borderId="8" xfId="0" applyNumberFormat="1" applyFont="1" applyBorder="1" applyAlignment="1">
      <alignment horizontal="center"/>
    </xf>
    <xf numFmtId="179" fontId="4" fillId="0" borderId="13" xfId="0" applyNumberFormat="1" applyFont="1" applyBorder="1" applyAlignment="1">
      <alignment horizontal="center"/>
    </xf>
    <xf numFmtId="179" fontId="2" fillId="0" borderId="4" xfId="0" applyNumberFormat="1" applyFont="1" applyBorder="1" applyAlignment="1">
      <alignment horizontal="center"/>
    </xf>
    <xf numFmtId="179" fontId="2" fillId="0" borderId="8" xfId="0" applyNumberFormat="1" applyFont="1" applyBorder="1" applyAlignment="1">
      <alignment horizontal="center"/>
    </xf>
    <xf numFmtId="179" fontId="2" fillId="0" borderId="12" xfId="0" applyNumberFormat="1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/>
    </xf>
    <xf numFmtId="3" fontId="4" fillId="0" borderId="13" xfId="0" applyNumberFormat="1" applyFont="1" applyBorder="1" applyAlignment="1">
      <alignment horizontal="center"/>
    </xf>
    <xf numFmtId="0" fontId="0" fillId="0" borderId="9" xfId="0" applyBorder="1"/>
    <xf numFmtId="0" fontId="0" fillId="0" borderId="10" xfId="0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Relationship Id="rId30" Type="http://schemas.microsoft.com/office/2006/relationships/vbaProject" Target="vbaProject.bin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Plan1"/>
  <dimension ref="A1:F62"/>
  <sheetViews>
    <sheetView workbookViewId="0">
      <selection activeCell="A2" sqref="A2"/>
    </sheetView>
  </sheetViews>
  <sheetFormatPr defaultColWidth="11.42578125" defaultRowHeight="12"/>
  <cols>
    <col min="1" max="6" width="14.7109375" style="1" customWidth="1"/>
    <col min="7" max="16384" width="11.42578125" style="1"/>
  </cols>
  <sheetData>
    <row r="1" spans="1:6" ht="12.75">
      <c r="A1" s="54" t="s">
        <v>0</v>
      </c>
      <c r="B1" s="48"/>
      <c r="C1" s="48"/>
      <c r="D1" s="48"/>
      <c r="E1" s="48"/>
      <c r="F1" s="48"/>
    </row>
    <row r="2" spans="1:6">
      <c r="A2" s="47"/>
      <c r="B2" s="48"/>
      <c r="C2" s="48"/>
      <c r="D2" s="48"/>
      <c r="E2" s="48"/>
      <c r="F2" s="48"/>
    </row>
    <row r="3" spans="1:6" ht="6" customHeight="1"/>
    <row r="4" spans="1:6" ht="15">
      <c r="A4" s="68" t="s">
        <v>157</v>
      </c>
      <c r="B4" s="48"/>
      <c r="C4" s="48"/>
      <c r="D4" s="48"/>
      <c r="E4" s="48"/>
      <c r="F4" s="48"/>
    </row>
    <row r="5" spans="1:6" ht="14.25">
      <c r="A5" s="49" t="s">
        <v>81</v>
      </c>
      <c r="B5" s="48"/>
      <c r="C5" s="48"/>
      <c r="D5" s="48"/>
      <c r="E5" s="48"/>
      <c r="F5" s="48"/>
    </row>
    <row r="6" spans="1:6" ht="6" customHeight="1"/>
    <row r="7" spans="1:6">
      <c r="A7" s="23" t="s">
        <v>1</v>
      </c>
      <c r="B7" s="4" t="s">
        <v>2</v>
      </c>
      <c r="C7" s="5"/>
      <c r="D7" s="5"/>
      <c r="E7" s="5"/>
      <c r="F7" s="5"/>
    </row>
    <row r="8" spans="1:6">
      <c r="A8" s="3" t="s">
        <v>3</v>
      </c>
      <c r="B8" s="4" t="s">
        <v>134</v>
      </c>
      <c r="C8" s="5"/>
      <c r="D8" s="5"/>
      <c r="E8" s="5"/>
      <c r="F8" s="5"/>
    </row>
    <row r="9" spans="1:6">
      <c r="A9" s="21" t="s">
        <v>4</v>
      </c>
      <c r="B9" s="22" t="s">
        <v>5</v>
      </c>
      <c r="C9" s="22" t="s">
        <v>6</v>
      </c>
      <c r="D9" s="22" t="s">
        <v>7</v>
      </c>
      <c r="E9" s="22" t="s">
        <v>8</v>
      </c>
      <c r="F9" s="22" t="s">
        <v>9</v>
      </c>
    </row>
    <row r="10" spans="1:6" ht="6" customHeight="1">
      <c r="A10" s="8"/>
      <c r="B10" s="8"/>
      <c r="C10" s="8"/>
      <c r="D10" s="8"/>
      <c r="E10" s="8"/>
      <c r="F10" s="6"/>
    </row>
    <row r="11" spans="1:6" ht="14.25" customHeight="1">
      <c r="A11" s="15" t="s">
        <v>10</v>
      </c>
      <c r="B11" s="16">
        <f>SUM(C11:F11)</f>
        <v>5749234</v>
      </c>
      <c r="C11" s="16">
        <f>SUM(C13,C22,C33,C39,C44)</f>
        <v>5553</v>
      </c>
      <c r="D11" s="16">
        <f>SUM(D13,D22,D33,D39,D44)</f>
        <v>1133438</v>
      </c>
      <c r="E11" s="16">
        <f>SUM(E13,E22,E33,E39,E44)</f>
        <v>3227868</v>
      </c>
      <c r="F11" s="16">
        <f>SUM(F13,F22,F33,F39,F44)</f>
        <v>1382375</v>
      </c>
    </row>
    <row r="12" spans="1:6" ht="6" customHeight="1">
      <c r="A12" s="12"/>
      <c r="B12" s="8"/>
      <c r="C12" s="8"/>
      <c r="D12" s="8"/>
      <c r="E12" s="8"/>
      <c r="F12" s="6"/>
    </row>
    <row r="13" spans="1:6" ht="12" customHeight="1">
      <c r="A13" s="15" t="s">
        <v>11</v>
      </c>
      <c r="B13" s="16">
        <f>SUM(C13:F13)</f>
        <v>551964</v>
      </c>
      <c r="C13" s="16">
        <f>SUM(C14:C20)</f>
        <v>679</v>
      </c>
      <c r="D13" s="16">
        <f>SUM(D14:D20)</f>
        <v>210131</v>
      </c>
      <c r="E13" s="16">
        <f>SUM(E14:E20)</f>
        <v>254992</v>
      </c>
      <c r="F13" s="16">
        <f>SUM(F14:F20)</f>
        <v>86162</v>
      </c>
    </row>
    <row r="14" spans="1:6">
      <c r="A14" s="12" t="s">
        <v>12</v>
      </c>
      <c r="B14" s="16">
        <f t="shared" ref="B14:B20" si="0">SUM(C14:F14)</f>
        <v>38462</v>
      </c>
      <c r="C14" s="10">
        <v>45</v>
      </c>
      <c r="D14" s="10">
        <v>14562</v>
      </c>
      <c r="E14" s="10">
        <v>14370</v>
      </c>
      <c r="F14" s="10">
        <v>9485</v>
      </c>
    </row>
    <row r="15" spans="1:6">
      <c r="A15" s="13" t="s">
        <v>13</v>
      </c>
      <c r="B15" s="16">
        <f t="shared" si="0"/>
        <v>13027</v>
      </c>
      <c r="C15" s="10">
        <v>57</v>
      </c>
      <c r="D15" s="10">
        <v>7460</v>
      </c>
      <c r="E15" s="10">
        <v>3548</v>
      </c>
      <c r="F15" s="10">
        <v>1962</v>
      </c>
    </row>
    <row r="16" spans="1:6">
      <c r="A16" s="14" t="s">
        <v>14</v>
      </c>
      <c r="B16" s="16">
        <f t="shared" si="0"/>
        <v>139772</v>
      </c>
      <c r="C16" s="43" t="s">
        <v>15</v>
      </c>
      <c r="D16" s="10">
        <v>64925</v>
      </c>
      <c r="E16" s="10">
        <v>57516</v>
      </c>
      <c r="F16" s="10">
        <v>17331</v>
      </c>
    </row>
    <row r="17" spans="1:6">
      <c r="A17" s="13" t="s">
        <v>16</v>
      </c>
      <c r="B17" s="16">
        <f t="shared" si="0"/>
        <v>9990</v>
      </c>
      <c r="C17" s="10">
        <v>47</v>
      </c>
      <c r="D17" s="10">
        <v>6675</v>
      </c>
      <c r="E17" s="10">
        <v>2298</v>
      </c>
      <c r="F17" s="10">
        <v>970</v>
      </c>
    </row>
    <row r="18" spans="1:6">
      <c r="A18" s="14" t="s">
        <v>17</v>
      </c>
      <c r="B18" s="16">
        <f t="shared" si="0"/>
        <v>297000</v>
      </c>
      <c r="C18" s="10">
        <v>449</v>
      </c>
      <c r="D18" s="10">
        <v>92088</v>
      </c>
      <c r="E18" s="10">
        <v>156417</v>
      </c>
      <c r="F18" s="10">
        <v>48046</v>
      </c>
    </row>
    <row r="19" spans="1:6">
      <c r="A19" s="14" t="s">
        <v>18</v>
      </c>
      <c r="B19" s="16">
        <f t="shared" si="0"/>
        <v>17355</v>
      </c>
      <c r="C19" s="43" t="s">
        <v>15</v>
      </c>
      <c r="D19" s="10">
        <v>12815</v>
      </c>
      <c r="E19" s="10">
        <v>1791</v>
      </c>
      <c r="F19" s="10">
        <v>2749</v>
      </c>
    </row>
    <row r="20" spans="1:6">
      <c r="A20" s="13" t="s">
        <v>19</v>
      </c>
      <c r="B20" s="16">
        <f t="shared" si="0"/>
        <v>36358</v>
      </c>
      <c r="C20" s="10">
        <v>81</v>
      </c>
      <c r="D20" s="10">
        <v>11606</v>
      </c>
      <c r="E20" s="10">
        <v>19052</v>
      </c>
      <c r="F20" s="10">
        <v>5619</v>
      </c>
    </row>
    <row r="21" spans="1:6" ht="6" customHeight="1">
      <c r="A21" s="13"/>
      <c r="B21" s="10"/>
      <c r="C21" s="10"/>
      <c r="D21" s="10"/>
      <c r="E21" s="10"/>
    </row>
    <row r="22" spans="1:6">
      <c r="A22" s="17" t="s">
        <v>20</v>
      </c>
      <c r="B22" s="16">
        <f>SUM(C22:F22)</f>
        <v>2503072</v>
      </c>
      <c r="C22" s="16">
        <f>SUM(C23:C31)</f>
        <v>3002</v>
      </c>
      <c r="D22" s="16">
        <f>SUM(D23:D31)</f>
        <v>403226</v>
      </c>
      <c r="E22" s="16">
        <f>SUM(E23:E31)</f>
        <v>1459016</v>
      </c>
      <c r="F22" s="16">
        <f>SUM(F23:F31)</f>
        <v>637828</v>
      </c>
    </row>
    <row r="23" spans="1:6" ht="12" customHeight="1">
      <c r="A23" s="14" t="s">
        <v>21</v>
      </c>
      <c r="B23" s="16">
        <f t="shared" ref="B23:B31" si="1">SUM(C23:F23)</f>
        <v>312320</v>
      </c>
      <c r="C23" s="10">
        <v>104</v>
      </c>
      <c r="D23" s="10">
        <v>34702</v>
      </c>
      <c r="E23" s="10">
        <v>199814</v>
      </c>
      <c r="F23" s="10">
        <v>77700</v>
      </c>
    </row>
    <row r="24" spans="1:6" ht="12" customHeight="1">
      <c r="A24" s="13" t="s">
        <v>22</v>
      </c>
      <c r="B24" s="16">
        <f t="shared" si="1"/>
        <v>155573</v>
      </c>
      <c r="C24" s="10">
        <v>355</v>
      </c>
      <c r="D24" s="10">
        <v>36211</v>
      </c>
      <c r="E24" s="10">
        <v>84446</v>
      </c>
      <c r="F24" s="10">
        <v>34561</v>
      </c>
    </row>
    <row r="25" spans="1:6" ht="12.75" customHeight="1">
      <c r="A25" s="14" t="s">
        <v>23</v>
      </c>
      <c r="B25" s="16">
        <f t="shared" si="1"/>
        <v>567537</v>
      </c>
      <c r="C25" s="10">
        <v>298</v>
      </c>
      <c r="D25" s="10">
        <v>60737</v>
      </c>
      <c r="E25" s="10">
        <v>338483</v>
      </c>
      <c r="F25" s="10">
        <v>168019</v>
      </c>
    </row>
    <row r="26" spans="1:6" ht="12.75" customHeight="1">
      <c r="A26" s="28" t="s">
        <v>24</v>
      </c>
      <c r="B26" s="16">
        <f t="shared" si="1"/>
        <v>116438</v>
      </c>
      <c r="C26" s="10">
        <v>289</v>
      </c>
      <c r="D26" s="10">
        <v>25530</v>
      </c>
      <c r="E26" s="10">
        <v>51679</v>
      </c>
      <c r="F26" s="10">
        <v>38940</v>
      </c>
    </row>
    <row r="27" spans="1:6" ht="12.75" customHeight="1">
      <c r="A27" s="14" t="s">
        <v>25</v>
      </c>
      <c r="B27" s="16">
        <f t="shared" si="1"/>
        <v>256061</v>
      </c>
      <c r="C27" s="10">
        <v>284</v>
      </c>
      <c r="D27" s="10">
        <v>47184</v>
      </c>
      <c r="E27" s="10">
        <v>161005</v>
      </c>
      <c r="F27" s="10">
        <v>47588</v>
      </c>
    </row>
    <row r="28" spans="1:6" ht="12.75" customHeight="1">
      <c r="A28" s="14" t="s">
        <v>26</v>
      </c>
      <c r="B28" s="16">
        <f t="shared" si="1"/>
        <v>330028</v>
      </c>
      <c r="C28" s="10">
        <v>430</v>
      </c>
      <c r="D28" s="10">
        <v>74731</v>
      </c>
      <c r="E28" s="10">
        <v>137253</v>
      </c>
      <c r="F28" s="10">
        <v>117614</v>
      </c>
    </row>
    <row r="29" spans="1:6" ht="12.75" customHeight="1">
      <c r="A29" s="14" t="s">
        <v>27</v>
      </c>
      <c r="B29" s="16">
        <f t="shared" si="1"/>
        <v>90832</v>
      </c>
      <c r="C29" s="10">
        <v>307</v>
      </c>
      <c r="D29" s="10">
        <v>11786</v>
      </c>
      <c r="E29" s="10">
        <v>48105</v>
      </c>
      <c r="F29" s="10">
        <v>30634</v>
      </c>
    </row>
    <row r="30" spans="1:6">
      <c r="A30" s="13" t="s">
        <v>28</v>
      </c>
      <c r="B30" s="16">
        <f t="shared" si="1"/>
        <v>78631</v>
      </c>
      <c r="C30" s="10">
        <v>216</v>
      </c>
      <c r="D30" s="10">
        <v>15782</v>
      </c>
      <c r="E30" s="10">
        <v>43589</v>
      </c>
      <c r="F30" s="10">
        <v>19044</v>
      </c>
    </row>
    <row r="31" spans="1:6">
      <c r="A31" s="13" t="s">
        <v>29</v>
      </c>
      <c r="B31" s="16">
        <f t="shared" si="1"/>
        <v>595652</v>
      </c>
      <c r="C31" s="10">
        <v>719</v>
      </c>
      <c r="D31" s="10">
        <v>96563</v>
      </c>
      <c r="E31" s="10">
        <v>394642</v>
      </c>
      <c r="F31" s="10">
        <v>103728</v>
      </c>
    </row>
    <row r="32" spans="1:6" ht="6" customHeight="1">
      <c r="A32" s="13"/>
      <c r="B32" s="10"/>
      <c r="C32" s="10"/>
      <c r="D32" s="10"/>
      <c r="E32" s="10"/>
    </row>
    <row r="33" spans="1:6">
      <c r="A33" s="17" t="s">
        <v>30</v>
      </c>
      <c r="B33" s="16">
        <f>SUM(C33:F33)</f>
        <v>1902646</v>
      </c>
      <c r="C33" s="16">
        <f>SUM(C34:C37)</f>
        <v>845</v>
      </c>
      <c r="D33" s="16">
        <f>SUM(D34:D37)</f>
        <v>303295</v>
      </c>
      <c r="E33" s="16">
        <f>SUM(E34:E37)</f>
        <v>1177864</v>
      </c>
      <c r="F33" s="16">
        <f>SUM(F34:F37)</f>
        <v>420642</v>
      </c>
    </row>
    <row r="34" spans="1:6">
      <c r="A34" s="13" t="s">
        <v>31</v>
      </c>
      <c r="B34" s="16">
        <f>SUM(C34:F34)</f>
        <v>430020</v>
      </c>
      <c r="C34" s="10">
        <v>218</v>
      </c>
      <c r="D34" s="10">
        <v>168009</v>
      </c>
      <c r="E34" s="10">
        <v>179732</v>
      </c>
      <c r="F34" s="10">
        <v>82061</v>
      </c>
    </row>
    <row r="35" spans="1:6">
      <c r="A35" s="28" t="s">
        <v>32</v>
      </c>
      <c r="B35" s="16">
        <f>SUM(C35:F35)</f>
        <v>90872</v>
      </c>
      <c r="C35" s="10">
        <v>50</v>
      </c>
      <c r="D35" s="10">
        <v>30111</v>
      </c>
      <c r="E35" s="10">
        <v>41527</v>
      </c>
      <c r="F35" s="10">
        <v>19184</v>
      </c>
    </row>
    <row r="36" spans="1:6">
      <c r="A36" s="28" t="s">
        <v>33</v>
      </c>
      <c r="B36" s="16">
        <f>SUM(C36:F36)</f>
        <v>470261</v>
      </c>
      <c r="C36" s="10">
        <v>577</v>
      </c>
      <c r="D36" s="10">
        <v>104186</v>
      </c>
      <c r="E36" s="10">
        <v>207694</v>
      </c>
      <c r="F36" s="10">
        <v>157804</v>
      </c>
    </row>
    <row r="37" spans="1:6">
      <c r="A37" s="14" t="s">
        <v>34</v>
      </c>
      <c r="B37" s="16">
        <f>SUM(C37:F37)</f>
        <v>911493</v>
      </c>
      <c r="C37" s="43" t="s">
        <v>15</v>
      </c>
      <c r="D37" s="10">
        <v>989</v>
      </c>
      <c r="E37" s="10">
        <v>748911</v>
      </c>
      <c r="F37" s="10">
        <v>161593</v>
      </c>
    </row>
    <row r="38" spans="1:6" ht="6" customHeight="1">
      <c r="A38" s="14"/>
      <c r="B38" s="10"/>
    </row>
    <row r="39" spans="1:6">
      <c r="A39" s="20" t="s">
        <v>35</v>
      </c>
      <c r="B39" s="16">
        <f>SUM(C39:F39)</f>
        <v>497240</v>
      </c>
      <c r="C39" s="19">
        <f>SUM(C40:C42)</f>
        <v>956</v>
      </c>
      <c r="D39" s="19">
        <f>SUM(D40:D42)</f>
        <v>108440</v>
      </c>
      <c r="E39" s="19">
        <f>SUM(E40:E42)</f>
        <v>251133</v>
      </c>
      <c r="F39" s="19">
        <f>SUM(F40:F42)</f>
        <v>136711</v>
      </c>
    </row>
    <row r="40" spans="1:6" ht="12" customHeight="1">
      <c r="A40" s="13" t="s">
        <v>36</v>
      </c>
      <c r="B40" s="16">
        <f>SUM(C40:F40)</f>
        <v>156731</v>
      </c>
      <c r="C40" s="10">
        <v>243</v>
      </c>
      <c r="D40" s="10">
        <v>6520</v>
      </c>
      <c r="E40" s="10">
        <v>90272</v>
      </c>
      <c r="F40" s="10">
        <v>59696</v>
      </c>
    </row>
    <row r="41" spans="1:6">
      <c r="A41" s="28" t="s">
        <v>37</v>
      </c>
      <c r="B41" s="16">
        <f>SUM(C41:F41)</f>
        <v>189801</v>
      </c>
      <c r="C41" s="10">
        <v>454</v>
      </c>
      <c r="D41" s="10">
        <v>40834</v>
      </c>
      <c r="E41" s="10">
        <v>103965</v>
      </c>
      <c r="F41" s="10">
        <v>44548</v>
      </c>
    </row>
    <row r="42" spans="1:6">
      <c r="A42" s="28" t="s">
        <v>38</v>
      </c>
      <c r="B42" s="16">
        <f>SUM(C42:F42)</f>
        <v>150708</v>
      </c>
      <c r="C42" s="10">
        <v>259</v>
      </c>
      <c r="D42" s="10">
        <v>61086</v>
      </c>
      <c r="E42" s="10">
        <v>56896</v>
      </c>
      <c r="F42" s="10">
        <v>32467</v>
      </c>
    </row>
    <row r="43" spans="1:6" ht="6" customHeight="1">
      <c r="A43" s="14"/>
      <c r="B43" s="10"/>
    </row>
    <row r="44" spans="1:6">
      <c r="A44" s="20" t="s">
        <v>39</v>
      </c>
      <c r="B44" s="16">
        <f>SUM(C44:F44)</f>
        <v>294312</v>
      </c>
      <c r="C44" s="19">
        <f>SUM(C45:C48)</f>
        <v>71</v>
      </c>
      <c r="D44" s="19">
        <f>SUM(D45:D48)</f>
        <v>108346</v>
      </c>
      <c r="E44" s="19">
        <f>SUM(E45:E48)</f>
        <v>84863</v>
      </c>
      <c r="F44" s="19">
        <f>SUM(F45:F48)</f>
        <v>101032</v>
      </c>
    </row>
    <row r="45" spans="1:6">
      <c r="A45" s="13" t="s">
        <v>40</v>
      </c>
      <c r="B45" s="16">
        <f>SUM(C45:F45)</f>
        <v>47576</v>
      </c>
      <c r="C45" s="10">
        <v>31</v>
      </c>
      <c r="D45" s="10">
        <v>11720</v>
      </c>
      <c r="E45" s="10">
        <v>19837</v>
      </c>
      <c r="F45" s="10">
        <v>15988</v>
      </c>
    </row>
    <row r="46" spans="1:6">
      <c r="A46" s="14" t="s">
        <v>41</v>
      </c>
      <c r="B46" s="16">
        <f>SUM(C46:F46)</f>
        <v>57691</v>
      </c>
      <c r="C46" s="43" t="s">
        <v>15</v>
      </c>
      <c r="D46" s="10">
        <v>21925</v>
      </c>
      <c r="E46" s="10">
        <v>17226</v>
      </c>
      <c r="F46" s="10">
        <v>18540</v>
      </c>
    </row>
    <row r="47" spans="1:6">
      <c r="A47" s="13" t="s">
        <v>42</v>
      </c>
      <c r="B47" s="16">
        <f>SUM(C47:F47)</f>
        <v>139836</v>
      </c>
      <c r="C47" s="10">
        <v>40</v>
      </c>
      <c r="D47" s="10">
        <v>49283</v>
      </c>
      <c r="E47" s="10">
        <v>47800</v>
      </c>
      <c r="F47" s="10">
        <v>42713</v>
      </c>
    </row>
    <row r="48" spans="1:6">
      <c r="A48" s="13" t="s">
        <v>43</v>
      </c>
      <c r="B48" s="16">
        <f>SUM(C48:F48)</f>
        <v>49209</v>
      </c>
      <c r="C48" s="43" t="s">
        <v>15</v>
      </c>
      <c r="D48" s="10">
        <v>25418</v>
      </c>
      <c r="E48" s="43" t="s">
        <v>15</v>
      </c>
      <c r="F48" s="10">
        <v>23791</v>
      </c>
    </row>
    <row r="49" spans="1:6" ht="6" customHeight="1">
      <c r="A49" s="9"/>
      <c r="B49" s="11"/>
      <c r="C49" s="11"/>
      <c r="D49" s="11"/>
      <c r="E49" s="11"/>
      <c r="F49" s="11"/>
    </row>
    <row r="50" spans="1:6">
      <c r="A50" s="109" t="s">
        <v>44</v>
      </c>
      <c r="B50" s="2"/>
      <c r="C50" s="2"/>
      <c r="D50" s="2"/>
      <c r="E50" s="2"/>
      <c r="F50" s="2"/>
    </row>
    <row r="51" spans="1:6">
      <c r="A51" s="104" t="s">
        <v>133</v>
      </c>
      <c r="B51" s="8"/>
      <c r="C51" s="8"/>
      <c r="D51" s="8"/>
      <c r="E51" s="8"/>
      <c r="F51" s="8"/>
    </row>
    <row r="55" spans="1:6">
      <c r="B55" s="41"/>
      <c r="C55" s="11"/>
      <c r="D55" s="41"/>
      <c r="E55" s="11"/>
      <c r="F55" s="11"/>
    </row>
    <row r="56" spans="1:6">
      <c r="B56" s="41"/>
      <c r="C56" s="11"/>
      <c r="D56" s="41"/>
      <c r="E56" s="11"/>
      <c r="F56" s="11"/>
    </row>
    <row r="57" spans="1:6">
      <c r="D57" s="41"/>
      <c r="E57" s="11"/>
      <c r="F57" s="11"/>
    </row>
    <row r="58" spans="1:6">
      <c r="B58" s="41"/>
      <c r="C58" s="11"/>
      <c r="D58" s="41"/>
      <c r="E58" s="11"/>
      <c r="F58" s="11"/>
    </row>
    <row r="59" spans="1:6">
      <c r="B59" s="41"/>
      <c r="C59" s="11"/>
      <c r="D59" s="41"/>
      <c r="E59" s="11"/>
      <c r="F59" s="11"/>
    </row>
    <row r="60" spans="1:6">
      <c r="B60" s="41"/>
      <c r="C60" s="11"/>
    </row>
    <row r="61" spans="1:6">
      <c r="B61" s="41"/>
      <c r="C61" s="11"/>
    </row>
    <row r="62" spans="1:6">
      <c r="B62" s="41"/>
      <c r="C62" s="11"/>
    </row>
  </sheetData>
  <phoneticPr fontId="0" type="noConversion"/>
  <printOptions horizontalCentered="1"/>
  <pageMargins left="0" right="0" top="0.78740157480314965" bottom="0.78740157480314965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Plan2"/>
  <dimension ref="A1:E51"/>
  <sheetViews>
    <sheetView workbookViewId="0">
      <selection activeCell="A2" sqref="A2"/>
    </sheetView>
  </sheetViews>
  <sheetFormatPr defaultColWidth="11.42578125" defaultRowHeight="12"/>
  <cols>
    <col min="1" max="5" width="15.7109375" style="1" customWidth="1"/>
    <col min="6" max="16384" width="11.42578125" style="1"/>
  </cols>
  <sheetData>
    <row r="1" spans="1:5" ht="12.75">
      <c r="A1" s="54" t="s">
        <v>0</v>
      </c>
      <c r="B1" s="48"/>
      <c r="C1" s="48"/>
      <c r="D1" s="48"/>
      <c r="E1" s="48"/>
    </row>
    <row r="2" spans="1:5" ht="12.75">
      <c r="A2" s="54"/>
      <c r="B2" s="48"/>
      <c r="C2" s="48"/>
      <c r="D2" s="48"/>
      <c r="E2" s="48"/>
    </row>
    <row r="3" spans="1:5" ht="6" customHeight="1"/>
    <row r="4" spans="1:5" ht="15">
      <c r="A4" s="68" t="s">
        <v>158</v>
      </c>
      <c r="B4" s="48"/>
      <c r="C4" s="48"/>
      <c r="D4" s="48"/>
      <c r="E4" s="48"/>
    </row>
    <row r="5" spans="1:5" ht="14.25">
      <c r="A5" s="69" t="s">
        <v>130</v>
      </c>
      <c r="B5" s="48"/>
      <c r="C5" s="48"/>
      <c r="D5" s="48"/>
      <c r="E5" s="48"/>
    </row>
    <row r="6" spans="1:5" ht="6" customHeight="1"/>
    <row r="7" spans="1:5" ht="12" customHeight="1">
      <c r="A7" s="23" t="s">
        <v>1</v>
      </c>
      <c r="B7" s="4" t="s">
        <v>45</v>
      </c>
      <c r="C7" s="5"/>
      <c r="D7" s="5"/>
      <c r="E7" s="5"/>
    </row>
    <row r="8" spans="1:5">
      <c r="A8" s="3" t="s">
        <v>3</v>
      </c>
      <c r="B8" s="4" t="s">
        <v>134</v>
      </c>
      <c r="C8" s="5"/>
      <c r="D8" s="5"/>
      <c r="E8" s="5"/>
    </row>
    <row r="9" spans="1:5">
      <c r="A9" s="21" t="s">
        <v>4</v>
      </c>
      <c r="B9" s="22" t="s">
        <v>5</v>
      </c>
      <c r="C9" s="29" t="s">
        <v>46</v>
      </c>
      <c r="D9" s="29" t="s">
        <v>47</v>
      </c>
      <c r="E9" s="29" t="s">
        <v>48</v>
      </c>
    </row>
    <row r="10" spans="1:5" ht="6" customHeight="1">
      <c r="A10" s="8"/>
      <c r="B10" s="8"/>
      <c r="C10" s="8"/>
      <c r="D10" s="8"/>
      <c r="E10" s="8"/>
    </row>
    <row r="11" spans="1:5" ht="14.25" customHeight="1">
      <c r="A11" s="15" t="s">
        <v>10</v>
      </c>
      <c r="B11" s="16">
        <f>SUM(C11:E11)</f>
        <v>5749234</v>
      </c>
      <c r="C11" s="16">
        <f>SUM(C13,C22,C33,C39,C44)</f>
        <v>425575</v>
      </c>
      <c r="D11" s="16">
        <f>SUM(D13,D22,D33,D39,D44)</f>
        <v>4227283</v>
      </c>
      <c r="E11" s="16">
        <f>SUM(E13,E22,E33,E39,E44)</f>
        <v>1096376</v>
      </c>
    </row>
    <row r="12" spans="1:5" ht="6" customHeight="1">
      <c r="A12" s="12"/>
      <c r="B12" s="8"/>
      <c r="C12" s="8"/>
      <c r="D12" s="8"/>
      <c r="E12" s="8"/>
    </row>
    <row r="13" spans="1:5" ht="12" customHeight="1">
      <c r="A13" s="15" t="s">
        <v>11</v>
      </c>
      <c r="B13" s="16">
        <f>SUM(B14:B20)</f>
        <v>551964</v>
      </c>
      <c r="C13" s="16">
        <f>SUM(C14:C20)</f>
        <v>33915</v>
      </c>
      <c r="D13" s="16">
        <f>SUM(D14:D20)</f>
        <v>359880</v>
      </c>
      <c r="E13" s="16">
        <f>SUM(E14:E20)</f>
        <v>158169</v>
      </c>
    </row>
    <row r="14" spans="1:5">
      <c r="A14" s="12" t="s">
        <v>12</v>
      </c>
      <c r="B14" s="16">
        <f>SUM(C14:E14)</f>
        <v>38462</v>
      </c>
      <c r="C14" s="10">
        <v>3105</v>
      </c>
      <c r="D14" s="10">
        <v>34429</v>
      </c>
      <c r="E14" s="10">
        <v>928</v>
      </c>
    </row>
    <row r="15" spans="1:5">
      <c r="A15" s="13" t="s">
        <v>13</v>
      </c>
      <c r="B15" s="16">
        <f t="shared" ref="B15:B20" si="0">SUM(C15:E15)</f>
        <v>13027</v>
      </c>
      <c r="C15" s="10">
        <v>514</v>
      </c>
      <c r="D15" s="10">
        <v>12037</v>
      </c>
      <c r="E15" s="10">
        <v>476</v>
      </c>
    </row>
    <row r="16" spans="1:5">
      <c r="A16" s="14" t="s">
        <v>14</v>
      </c>
      <c r="B16" s="16">
        <f t="shared" si="0"/>
        <v>139772</v>
      </c>
      <c r="C16" s="10">
        <v>5161</v>
      </c>
      <c r="D16" s="10">
        <v>73572</v>
      </c>
      <c r="E16" s="10">
        <v>61039</v>
      </c>
    </row>
    <row r="17" spans="1:5">
      <c r="A17" s="13" t="s">
        <v>16</v>
      </c>
      <c r="B17" s="16">
        <f t="shared" si="0"/>
        <v>9990</v>
      </c>
      <c r="C17" s="10">
        <v>146</v>
      </c>
      <c r="D17" s="10">
        <v>9582</v>
      </c>
      <c r="E17" s="10">
        <v>262</v>
      </c>
    </row>
    <row r="18" spans="1:5">
      <c r="A18" s="14" t="s">
        <v>17</v>
      </c>
      <c r="B18" s="16">
        <f t="shared" si="0"/>
        <v>297000</v>
      </c>
      <c r="C18" s="10">
        <v>22375</v>
      </c>
      <c r="D18" s="10">
        <v>188043</v>
      </c>
      <c r="E18" s="10">
        <v>86582</v>
      </c>
    </row>
    <row r="19" spans="1:5">
      <c r="A19" s="14" t="s">
        <v>18</v>
      </c>
      <c r="B19" s="16">
        <f t="shared" si="0"/>
        <v>17355</v>
      </c>
      <c r="C19" s="10">
        <v>532</v>
      </c>
      <c r="D19" s="10">
        <v>16494</v>
      </c>
      <c r="E19" s="10">
        <v>329</v>
      </c>
    </row>
    <row r="20" spans="1:5">
      <c r="A20" s="13" t="s">
        <v>19</v>
      </c>
      <c r="B20" s="16">
        <f t="shared" si="0"/>
        <v>36358</v>
      </c>
      <c r="C20" s="10">
        <v>2082</v>
      </c>
      <c r="D20" s="10">
        <v>25723</v>
      </c>
      <c r="E20" s="10">
        <v>8553</v>
      </c>
    </row>
    <row r="21" spans="1:5" ht="6" customHeight="1">
      <c r="A21" s="13"/>
      <c r="B21" s="10"/>
      <c r="C21" s="10"/>
      <c r="D21" s="10"/>
      <c r="E21" s="10"/>
    </row>
    <row r="22" spans="1:5" ht="12" customHeight="1">
      <c r="A22" s="17" t="s">
        <v>20</v>
      </c>
      <c r="B22" s="16">
        <f>SUM(B23:B31)</f>
        <v>2503072</v>
      </c>
      <c r="C22" s="16">
        <f>SUM(C23:C31)</f>
        <v>185158</v>
      </c>
      <c r="D22" s="16">
        <f>SUM(D23:D31)</f>
        <v>1540221</v>
      </c>
      <c r="E22" s="16">
        <f>SUM(E23:E31)</f>
        <v>777693</v>
      </c>
    </row>
    <row r="23" spans="1:5" ht="12" customHeight="1">
      <c r="A23" s="14" t="s">
        <v>21</v>
      </c>
      <c r="B23" s="16">
        <f t="shared" ref="B23:B31" si="1">SUM(C23:E23)</f>
        <v>312320</v>
      </c>
      <c r="C23" s="10">
        <v>16151</v>
      </c>
      <c r="D23" s="10">
        <v>212268</v>
      </c>
      <c r="E23" s="10">
        <v>83901</v>
      </c>
    </row>
    <row r="24" spans="1:5" ht="12" customHeight="1">
      <c r="A24" s="13" t="s">
        <v>22</v>
      </c>
      <c r="B24" s="16">
        <f t="shared" si="1"/>
        <v>155573</v>
      </c>
      <c r="C24" s="10">
        <v>12104</v>
      </c>
      <c r="D24" s="10">
        <v>101992</v>
      </c>
      <c r="E24" s="10">
        <v>41477</v>
      </c>
    </row>
    <row r="25" spans="1:5" ht="12" customHeight="1">
      <c r="A25" s="14" t="s">
        <v>23</v>
      </c>
      <c r="B25" s="16">
        <f t="shared" si="1"/>
        <v>567537</v>
      </c>
      <c r="C25" s="10">
        <v>51844</v>
      </c>
      <c r="D25" s="10">
        <v>309444</v>
      </c>
      <c r="E25" s="10">
        <v>206249</v>
      </c>
    </row>
    <row r="26" spans="1:5" ht="12" customHeight="1">
      <c r="A26" s="28" t="s">
        <v>24</v>
      </c>
      <c r="B26" s="16">
        <f t="shared" si="1"/>
        <v>116438</v>
      </c>
      <c r="C26" s="10">
        <v>17545</v>
      </c>
      <c r="D26" s="10">
        <v>90714</v>
      </c>
      <c r="E26" s="10">
        <v>8179</v>
      </c>
    </row>
    <row r="27" spans="1:5" ht="12" customHeight="1">
      <c r="A27" s="14" t="s">
        <v>25</v>
      </c>
      <c r="B27" s="16">
        <f t="shared" si="1"/>
        <v>256061</v>
      </c>
      <c r="C27" s="10">
        <v>10556</v>
      </c>
      <c r="D27" s="10">
        <v>125891</v>
      </c>
      <c r="E27" s="10">
        <v>119614</v>
      </c>
    </row>
    <row r="28" spans="1:5" ht="12" customHeight="1">
      <c r="A28" s="14" t="s">
        <v>26</v>
      </c>
      <c r="B28" s="16">
        <f t="shared" si="1"/>
        <v>330028</v>
      </c>
      <c r="C28" s="10">
        <v>29237</v>
      </c>
      <c r="D28" s="10">
        <v>235560</v>
      </c>
      <c r="E28" s="10">
        <v>65231</v>
      </c>
    </row>
    <row r="29" spans="1:5" ht="12" customHeight="1">
      <c r="A29" s="14" t="s">
        <v>27</v>
      </c>
      <c r="B29" s="16">
        <f t="shared" si="1"/>
        <v>90832</v>
      </c>
      <c r="C29" s="10">
        <v>7373</v>
      </c>
      <c r="D29" s="10">
        <v>66415</v>
      </c>
      <c r="E29" s="10">
        <v>17044</v>
      </c>
    </row>
    <row r="30" spans="1:5" ht="12" customHeight="1">
      <c r="A30" s="13" t="s">
        <v>28</v>
      </c>
      <c r="B30" s="16">
        <f t="shared" si="1"/>
        <v>78631</v>
      </c>
      <c r="C30" s="10">
        <v>10574</v>
      </c>
      <c r="D30" s="10">
        <v>63445</v>
      </c>
      <c r="E30" s="10">
        <v>4612</v>
      </c>
    </row>
    <row r="31" spans="1:5" ht="12" customHeight="1">
      <c r="A31" s="13" t="s">
        <v>29</v>
      </c>
      <c r="B31" s="16">
        <f t="shared" si="1"/>
        <v>595652</v>
      </c>
      <c r="C31" s="10">
        <v>29774</v>
      </c>
      <c r="D31" s="10">
        <v>334492</v>
      </c>
      <c r="E31" s="10">
        <v>231386</v>
      </c>
    </row>
    <row r="32" spans="1:5" ht="6" customHeight="1">
      <c r="A32" s="13"/>
      <c r="B32" s="10"/>
      <c r="C32" s="10"/>
      <c r="D32" s="10"/>
      <c r="E32" s="10"/>
    </row>
    <row r="33" spans="1:5">
      <c r="A33" s="17" t="s">
        <v>30</v>
      </c>
      <c r="B33" s="16">
        <f>SUM(B34:B37)</f>
        <v>1902646</v>
      </c>
      <c r="C33" s="16">
        <f>SUM(C34:C37)</f>
        <v>131720</v>
      </c>
      <c r="D33" s="16">
        <f>SUM(D34:D37)</f>
        <v>1649138</v>
      </c>
      <c r="E33" s="16">
        <f>SUM(E34:E37)</f>
        <v>121788</v>
      </c>
    </row>
    <row r="34" spans="1:5">
      <c r="A34" s="13" t="s">
        <v>31</v>
      </c>
      <c r="B34" s="16">
        <f>SUM(C34:E34)</f>
        <v>430020</v>
      </c>
      <c r="C34" s="10">
        <v>6435</v>
      </c>
      <c r="D34" s="10">
        <v>411391</v>
      </c>
      <c r="E34" s="10">
        <v>12194</v>
      </c>
    </row>
    <row r="35" spans="1:5">
      <c r="A35" s="28" t="s">
        <v>32</v>
      </c>
      <c r="B35" s="16">
        <f>SUM(C35:E35)</f>
        <v>90872</v>
      </c>
      <c r="C35" s="10">
        <v>5550</v>
      </c>
      <c r="D35" s="10">
        <v>83803</v>
      </c>
      <c r="E35" s="10">
        <v>1519</v>
      </c>
    </row>
    <row r="36" spans="1:5">
      <c r="A36" s="28" t="s">
        <v>33</v>
      </c>
      <c r="B36" s="16">
        <f>SUM(C36:E36)</f>
        <v>470261</v>
      </c>
      <c r="C36" s="10">
        <v>49140</v>
      </c>
      <c r="D36" s="10">
        <v>334734</v>
      </c>
      <c r="E36" s="10">
        <v>86387</v>
      </c>
    </row>
    <row r="37" spans="1:5">
      <c r="A37" s="14" t="s">
        <v>34</v>
      </c>
      <c r="B37" s="16">
        <f>SUM(C37:E37)</f>
        <v>911493</v>
      </c>
      <c r="C37" s="10">
        <v>70595</v>
      </c>
      <c r="D37" s="10">
        <v>819210</v>
      </c>
      <c r="E37" s="10">
        <v>21688</v>
      </c>
    </row>
    <row r="38" spans="1:5" ht="6" customHeight="1">
      <c r="A38" s="14"/>
      <c r="B38" s="10"/>
    </row>
    <row r="39" spans="1:5">
      <c r="A39" s="20" t="s">
        <v>35</v>
      </c>
      <c r="B39" s="19">
        <f>SUM(B40:B42)</f>
        <v>497240</v>
      </c>
      <c r="C39" s="19">
        <f>SUM(C40:C42)</f>
        <v>57093</v>
      </c>
      <c r="D39" s="19">
        <f>SUM(D40:D42)</f>
        <v>431472</v>
      </c>
      <c r="E39" s="19">
        <f>SUM(E40:E42)</f>
        <v>8675</v>
      </c>
    </row>
    <row r="40" spans="1:5" ht="12" customHeight="1">
      <c r="A40" s="13" t="s">
        <v>36</v>
      </c>
      <c r="B40" s="16">
        <f>SUM(C40:E40)</f>
        <v>156731</v>
      </c>
      <c r="C40" s="10">
        <v>10356</v>
      </c>
      <c r="D40" s="10">
        <v>144183</v>
      </c>
      <c r="E40" s="10">
        <v>2192</v>
      </c>
    </row>
    <row r="41" spans="1:5">
      <c r="A41" s="28" t="s">
        <v>37</v>
      </c>
      <c r="B41" s="16">
        <f>SUM(C41:E41)</f>
        <v>189801</v>
      </c>
      <c r="C41" s="10">
        <v>38717</v>
      </c>
      <c r="D41" s="10">
        <v>147490</v>
      </c>
      <c r="E41" s="10">
        <v>3594</v>
      </c>
    </row>
    <row r="42" spans="1:5">
      <c r="A42" s="28" t="s">
        <v>38</v>
      </c>
      <c r="B42" s="16">
        <f>SUM(C42:E42)</f>
        <v>150708</v>
      </c>
      <c r="C42" s="10">
        <v>8020</v>
      </c>
      <c r="D42" s="10">
        <v>139799</v>
      </c>
      <c r="E42" s="10">
        <v>2889</v>
      </c>
    </row>
    <row r="43" spans="1:5" ht="6" customHeight="1">
      <c r="A43" s="14"/>
      <c r="B43" s="10"/>
    </row>
    <row r="44" spans="1:5">
      <c r="A44" s="20" t="s">
        <v>39</v>
      </c>
      <c r="B44" s="19">
        <f>SUM(B45:B48)</f>
        <v>294312</v>
      </c>
      <c r="C44" s="19">
        <f>SUM(C45:C48)</f>
        <v>17689</v>
      </c>
      <c r="D44" s="19">
        <f>SUM(D45:D48)</f>
        <v>246572</v>
      </c>
      <c r="E44" s="19">
        <f>SUM(E45:E48)</f>
        <v>30051</v>
      </c>
    </row>
    <row r="45" spans="1:5">
      <c r="A45" s="13" t="s">
        <v>40</v>
      </c>
      <c r="B45" s="16">
        <f>SUM(C45:E45)</f>
        <v>47576</v>
      </c>
      <c r="C45" s="10">
        <v>5046</v>
      </c>
      <c r="D45" s="10">
        <v>42274</v>
      </c>
      <c r="E45" s="10">
        <v>256</v>
      </c>
    </row>
    <row r="46" spans="1:5">
      <c r="A46" s="14" t="s">
        <v>41</v>
      </c>
      <c r="B46" s="16">
        <f>SUM(C46:E46)</f>
        <v>57691</v>
      </c>
      <c r="C46" s="10">
        <v>2899</v>
      </c>
      <c r="D46" s="10">
        <v>51132</v>
      </c>
      <c r="E46" s="10">
        <v>3660</v>
      </c>
    </row>
    <row r="47" spans="1:5">
      <c r="A47" s="13" t="s">
        <v>42</v>
      </c>
      <c r="B47" s="16">
        <f>SUM(C47:E47)</f>
        <v>139836</v>
      </c>
      <c r="C47" s="10">
        <v>7682</v>
      </c>
      <c r="D47" s="10">
        <v>106556</v>
      </c>
      <c r="E47" s="10">
        <v>25598</v>
      </c>
    </row>
    <row r="48" spans="1:5">
      <c r="A48" s="13" t="s">
        <v>43</v>
      </c>
      <c r="B48" s="16">
        <f>SUM(C48:E48)</f>
        <v>49209</v>
      </c>
      <c r="C48" s="10">
        <v>2062</v>
      </c>
      <c r="D48" s="10">
        <v>46610</v>
      </c>
      <c r="E48" s="10">
        <v>537</v>
      </c>
    </row>
    <row r="49" spans="1:5" ht="6" customHeight="1">
      <c r="A49" s="9"/>
      <c r="B49" s="11"/>
      <c r="C49" s="11"/>
      <c r="D49" s="11"/>
      <c r="E49" s="11"/>
    </row>
    <row r="50" spans="1:5">
      <c r="A50" s="109" t="s">
        <v>44</v>
      </c>
      <c r="B50" s="2"/>
      <c r="C50" s="2"/>
      <c r="D50" s="2"/>
      <c r="E50" s="2"/>
    </row>
    <row r="51" spans="1:5">
      <c r="A51" s="104" t="s">
        <v>133</v>
      </c>
    </row>
  </sheetData>
  <phoneticPr fontId="0" type="noConversion"/>
  <printOptions horizontalCentered="1"/>
  <pageMargins left="0" right="0" top="0.78740157480314965" bottom="0.78740157480314965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Plan3"/>
  <dimension ref="A1:K60"/>
  <sheetViews>
    <sheetView workbookViewId="0">
      <selection activeCell="A2" sqref="A2"/>
    </sheetView>
  </sheetViews>
  <sheetFormatPr defaultColWidth="11.42578125" defaultRowHeight="12"/>
  <cols>
    <col min="1" max="1" width="12.5703125" style="1" customWidth="1"/>
    <col min="2" max="2" width="9.7109375" style="1" customWidth="1"/>
    <col min="3" max="3" width="8.7109375" style="1" customWidth="1"/>
    <col min="4" max="5" width="9.7109375" style="1" customWidth="1"/>
    <col min="6" max="11" width="8.7109375" style="1" customWidth="1"/>
    <col min="12" max="16384" width="11.42578125" style="1"/>
  </cols>
  <sheetData>
    <row r="1" spans="1:11" ht="12.75">
      <c r="A1" s="54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</row>
    <row r="2" spans="1:11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</row>
    <row r="3" spans="1:11" ht="6" customHeight="1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</row>
    <row r="4" spans="1:11" ht="15">
      <c r="A4" s="68" t="s">
        <v>49</v>
      </c>
      <c r="B4" s="48"/>
      <c r="C4" s="48"/>
      <c r="D4" s="48"/>
      <c r="E4" s="48"/>
      <c r="F4" s="48"/>
      <c r="G4" s="48"/>
      <c r="H4" s="48"/>
      <c r="I4" s="48"/>
      <c r="J4" s="48"/>
      <c r="K4" s="48"/>
    </row>
    <row r="5" spans="1:11" ht="14.25">
      <c r="A5" s="69" t="s">
        <v>81</v>
      </c>
      <c r="B5" s="48"/>
      <c r="C5" s="48"/>
      <c r="D5" s="48"/>
      <c r="E5" s="48"/>
      <c r="F5" s="48"/>
      <c r="G5" s="48"/>
      <c r="H5" s="48"/>
      <c r="I5" s="48"/>
      <c r="J5" s="48"/>
      <c r="K5" s="48"/>
    </row>
    <row r="6" spans="1:11" ht="6" customHeight="1"/>
    <row r="7" spans="1:11">
      <c r="A7" s="23" t="s">
        <v>1</v>
      </c>
      <c r="B7" s="4" t="s">
        <v>2</v>
      </c>
      <c r="C7" s="5"/>
      <c r="D7" s="5"/>
      <c r="E7" s="5"/>
      <c r="F7" s="5"/>
      <c r="G7" s="5"/>
      <c r="H7" s="5"/>
      <c r="I7" s="5"/>
      <c r="J7" s="5"/>
      <c r="K7" s="5"/>
    </row>
    <row r="8" spans="1:11">
      <c r="A8" s="3" t="s">
        <v>3</v>
      </c>
      <c r="B8" s="4" t="s">
        <v>50</v>
      </c>
      <c r="C8" s="5"/>
      <c r="D8" s="5"/>
      <c r="E8" s="5"/>
      <c r="F8" s="5"/>
      <c r="G8" s="4" t="s">
        <v>51</v>
      </c>
      <c r="H8" s="5"/>
      <c r="I8" s="5"/>
      <c r="J8" s="5"/>
      <c r="K8" s="5"/>
    </row>
    <row r="9" spans="1:11">
      <c r="A9" s="21" t="s">
        <v>4</v>
      </c>
      <c r="B9" s="22" t="s">
        <v>5</v>
      </c>
      <c r="C9" s="22" t="s">
        <v>6</v>
      </c>
      <c r="D9" s="22" t="s">
        <v>7</v>
      </c>
      <c r="E9" s="22" t="s">
        <v>8</v>
      </c>
      <c r="F9" s="22" t="s">
        <v>9</v>
      </c>
      <c r="G9" s="22" t="s">
        <v>5</v>
      </c>
      <c r="H9" s="22" t="s">
        <v>6</v>
      </c>
      <c r="I9" s="22" t="s">
        <v>7</v>
      </c>
      <c r="J9" s="22" t="s">
        <v>8</v>
      </c>
      <c r="K9" s="22" t="s">
        <v>9</v>
      </c>
    </row>
    <row r="10" spans="1:11" ht="6" customHeight="1">
      <c r="A10" s="8"/>
      <c r="B10" s="8"/>
      <c r="C10" s="8"/>
      <c r="D10" s="8"/>
      <c r="E10" s="8"/>
      <c r="F10" s="6"/>
      <c r="G10" s="8"/>
      <c r="H10" s="8"/>
      <c r="I10" s="8"/>
      <c r="J10" s="8"/>
      <c r="K10" s="6"/>
    </row>
    <row r="11" spans="1:11" ht="14.25" customHeight="1">
      <c r="A11" s="15" t="s">
        <v>10</v>
      </c>
      <c r="B11" s="16">
        <f>SUM(C11:F11)</f>
        <v>32668738</v>
      </c>
      <c r="C11" s="16">
        <f>SUM(C13,C22,C33,C39,C44)</f>
        <v>31167</v>
      </c>
      <c r="D11" s="16">
        <f t="shared" ref="D11:K11" si="0">SUM(D13,D22,D33,D39,D44)</f>
        <v>18347733</v>
      </c>
      <c r="E11" s="16">
        <f t="shared" si="0"/>
        <v>10491518</v>
      </c>
      <c r="F11" s="16">
        <f t="shared" si="0"/>
        <v>3798320</v>
      </c>
      <c r="G11" s="32">
        <f>SUM(H11:K11)</f>
        <v>5374831</v>
      </c>
      <c r="H11" s="32">
        <f t="shared" si="0"/>
        <v>113312</v>
      </c>
      <c r="I11" s="32">
        <f t="shared" si="0"/>
        <v>3808326</v>
      </c>
      <c r="J11" s="32">
        <f t="shared" si="0"/>
        <v>288708</v>
      </c>
      <c r="K11" s="32">
        <f t="shared" si="0"/>
        <v>1164485</v>
      </c>
    </row>
    <row r="12" spans="1:11" ht="6" customHeight="1">
      <c r="A12" s="12"/>
      <c r="B12" s="8"/>
      <c r="C12" s="8"/>
      <c r="D12" s="8"/>
      <c r="E12" s="8"/>
      <c r="F12" s="6"/>
      <c r="G12" s="35"/>
      <c r="H12" s="35"/>
      <c r="I12" s="35"/>
      <c r="J12" s="35"/>
      <c r="K12" s="35"/>
    </row>
    <row r="13" spans="1:11" ht="12" customHeight="1">
      <c r="A13" s="15" t="s">
        <v>11</v>
      </c>
      <c r="B13" s="16">
        <f>SUM(C13:F13)</f>
        <v>2764855</v>
      </c>
      <c r="C13" s="16">
        <f>SUM(C14:C20)</f>
        <v>6449</v>
      </c>
      <c r="D13" s="16">
        <f t="shared" ref="D13:K13" si="1">SUM(D14:D20)</f>
        <v>1686190</v>
      </c>
      <c r="E13" s="16">
        <f t="shared" si="1"/>
        <v>892758</v>
      </c>
      <c r="F13" s="16">
        <f t="shared" si="1"/>
        <v>179458</v>
      </c>
      <c r="G13" s="32">
        <f>SUM(H13:K13)</f>
        <v>344198</v>
      </c>
      <c r="H13" s="32">
        <f>SUM(H14:H20)</f>
        <v>9262</v>
      </c>
      <c r="I13" s="32">
        <f t="shared" si="1"/>
        <v>290618</v>
      </c>
      <c r="J13" s="32">
        <f t="shared" si="1"/>
        <v>3883</v>
      </c>
      <c r="K13" s="32">
        <f t="shared" si="1"/>
        <v>40435</v>
      </c>
    </row>
    <row r="14" spans="1:11">
      <c r="A14" s="12" t="s">
        <v>12</v>
      </c>
      <c r="B14" s="16">
        <f>SUM(C14:F14)</f>
        <v>283857</v>
      </c>
      <c r="C14" s="10">
        <v>119</v>
      </c>
      <c r="D14" s="10">
        <v>169189</v>
      </c>
      <c r="E14" s="10">
        <v>91707</v>
      </c>
      <c r="F14" s="10">
        <v>22842</v>
      </c>
      <c r="G14" s="32">
        <f>SUM(H14:K14)</f>
        <v>27825</v>
      </c>
      <c r="H14" s="1">
        <v>70</v>
      </c>
      <c r="I14" s="1">
        <v>23398</v>
      </c>
      <c r="J14" s="1">
        <v>361</v>
      </c>
      <c r="K14" s="1">
        <v>3996</v>
      </c>
    </row>
    <row r="15" spans="1:11">
      <c r="A15" s="13" t="s">
        <v>13</v>
      </c>
      <c r="B15" s="16">
        <f t="shared" ref="B15:B20" si="2">SUM(C15:F15)</f>
        <v>121809</v>
      </c>
      <c r="C15" s="10">
        <v>303</v>
      </c>
      <c r="D15" s="10">
        <v>77497</v>
      </c>
      <c r="E15" s="10">
        <v>36419</v>
      </c>
      <c r="F15" s="10">
        <v>7590</v>
      </c>
      <c r="G15" s="32">
        <f t="shared" ref="G15:G20" si="3">SUM(H15:K15)</f>
        <v>13868</v>
      </c>
      <c r="H15" s="1">
        <v>114</v>
      </c>
      <c r="I15" s="1">
        <v>12152</v>
      </c>
      <c r="J15" s="1">
        <v>467</v>
      </c>
      <c r="K15" s="1">
        <v>1135</v>
      </c>
    </row>
    <row r="16" spans="1:11">
      <c r="A16" s="14" t="s">
        <v>14</v>
      </c>
      <c r="B16" s="16">
        <f t="shared" si="2"/>
        <v>538022</v>
      </c>
      <c r="C16" s="10">
        <v>636</v>
      </c>
      <c r="D16" s="10">
        <v>336162</v>
      </c>
      <c r="E16" s="10">
        <v>162770</v>
      </c>
      <c r="F16" s="10">
        <v>38454</v>
      </c>
      <c r="G16" s="32">
        <f t="shared" si="3"/>
        <v>80922</v>
      </c>
      <c r="H16" s="1">
        <v>3609</v>
      </c>
      <c r="I16" s="1">
        <v>70104</v>
      </c>
      <c r="J16" s="44" t="s">
        <v>15</v>
      </c>
      <c r="K16" s="1">
        <v>7209</v>
      </c>
    </row>
    <row r="17" spans="1:11">
      <c r="A17" s="13" t="s">
        <v>16</v>
      </c>
      <c r="B17" s="16">
        <f t="shared" si="2"/>
        <v>58424</v>
      </c>
      <c r="C17" s="10">
        <v>488</v>
      </c>
      <c r="D17" s="10">
        <v>55568</v>
      </c>
      <c r="E17" s="10">
        <v>1716</v>
      </c>
      <c r="F17" s="10">
        <v>652</v>
      </c>
      <c r="G17" s="32">
        <f t="shared" si="3"/>
        <v>9470</v>
      </c>
      <c r="H17" s="1">
        <v>804</v>
      </c>
      <c r="I17" s="1">
        <v>8564</v>
      </c>
      <c r="J17" s="44" t="s">
        <v>15</v>
      </c>
      <c r="K17" s="1">
        <v>102</v>
      </c>
    </row>
    <row r="18" spans="1:11">
      <c r="A18" s="14" t="s">
        <v>17</v>
      </c>
      <c r="B18" s="16">
        <f t="shared" si="2"/>
        <v>1351116</v>
      </c>
      <c r="C18" s="10">
        <v>4592</v>
      </c>
      <c r="D18" s="10">
        <v>767055</v>
      </c>
      <c r="E18" s="10">
        <v>486908</v>
      </c>
      <c r="F18" s="10">
        <v>92561</v>
      </c>
      <c r="G18" s="32">
        <f t="shared" si="3"/>
        <v>159602</v>
      </c>
      <c r="H18" s="1">
        <v>4370</v>
      </c>
      <c r="I18" s="1">
        <v>128724</v>
      </c>
      <c r="J18" s="1">
        <v>1497</v>
      </c>
      <c r="K18" s="1">
        <v>25011</v>
      </c>
    </row>
    <row r="19" spans="1:11">
      <c r="A19" s="14" t="s">
        <v>18</v>
      </c>
      <c r="B19" s="16">
        <f t="shared" si="2"/>
        <v>99456</v>
      </c>
      <c r="C19" s="43" t="s">
        <v>15</v>
      </c>
      <c r="D19" s="10">
        <v>81784</v>
      </c>
      <c r="E19" s="10">
        <v>13033</v>
      </c>
      <c r="F19" s="10">
        <v>4639</v>
      </c>
      <c r="G19" s="32">
        <f t="shared" si="3"/>
        <v>16225</v>
      </c>
      <c r="H19" s="43" t="s">
        <v>15</v>
      </c>
      <c r="I19" s="1">
        <v>15486</v>
      </c>
      <c r="J19" s="43" t="s">
        <v>15</v>
      </c>
      <c r="K19" s="1">
        <v>739</v>
      </c>
    </row>
    <row r="20" spans="1:11">
      <c r="A20" s="13" t="s">
        <v>19</v>
      </c>
      <c r="B20" s="16">
        <f t="shared" si="2"/>
        <v>312171</v>
      </c>
      <c r="C20" s="10">
        <v>311</v>
      </c>
      <c r="D20" s="10">
        <v>198935</v>
      </c>
      <c r="E20" s="10">
        <v>100205</v>
      </c>
      <c r="F20" s="10">
        <v>12720</v>
      </c>
      <c r="G20" s="32">
        <f t="shared" si="3"/>
        <v>36286</v>
      </c>
      <c r="H20" s="43">
        <v>295</v>
      </c>
      <c r="I20" s="1">
        <v>32190</v>
      </c>
      <c r="J20" s="1">
        <v>1558</v>
      </c>
      <c r="K20" s="1">
        <v>2243</v>
      </c>
    </row>
    <row r="21" spans="1:11" ht="6" customHeight="1">
      <c r="A21" s="13"/>
      <c r="B21" s="10"/>
      <c r="C21" s="10"/>
      <c r="D21" s="10"/>
      <c r="E21" s="10"/>
      <c r="G21" s="36"/>
      <c r="H21" s="36"/>
      <c r="I21" s="36"/>
      <c r="J21" s="36"/>
      <c r="K21" s="37"/>
    </row>
    <row r="22" spans="1:11">
      <c r="A22" s="17" t="s">
        <v>20</v>
      </c>
      <c r="B22" s="16">
        <f>SUM(C22:F22)</f>
        <v>10145208</v>
      </c>
      <c r="C22" s="16">
        <f>SUM(C23:C31)</f>
        <v>5746</v>
      </c>
      <c r="D22" s="16">
        <f>SUM(D23:D31)</f>
        <v>3972452</v>
      </c>
      <c r="E22" s="16">
        <f>SUM(E23:E31)</f>
        <v>4762773</v>
      </c>
      <c r="F22" s="16">
        <f>SUM(F23:F31)</f>
        <v>1404237</v>
      </c>
      <c r="G22" s="32">
        <f>SUM(H22:K22)</f>
        <v>1144344</v>
      </c>
      <c r="H22" s="32">
        <f>SUM(H23:H31)</f>
        <v>37635</v>
      </c>
      <c r="I22" s="32">
        <f>SUM(I23:I31)</f>
        <v>654658</v>
      </c>
      <c r="J22" s="32">
        <f>SUM(J23:J31)</f>
        <v>148988</v>
      </c>
      <c r="K22" s="32">
        <f>SUM(K23:K31)</f>
        <v>303063</v>
      </c>
    </row>
    <row r="23" spans="1:11" ht="12" customHeight="1">
      <c r="A23" s="14" t="s">
        <v>21</v>
      </c>
      <c r="B23" s="16">
        <f t="shared" ref="B23:B31" si="4">SUM(C23:F23)</f>
        <v>1347856</v>
      </c>
      <c r="C23" s="10">
        <v>1212</v>
      </c>
      <c r="D23" s="10">
        <v>407543</v>
      </c>
      <c r="E23" s="10">
        <v>792751</v>
      </c>
      <c r="F23" s="10">
        <v>146350</v>
      </c>
      <c r="G23" s="32">
        <f t="shared" ref="G23:G31" si="5">SUM(H23:K23)</f>
        <v>126629</v>
      </c>
      <c r="H23" s="1">
        <v>3206</v>
      </c>
      <c r="I23" s="1">
        <v>66862</v>
      </c>
      <c r="J23" s="1">
        <v>20018</v>
      </c>
      <c r="K23" s="1">
        <v>36543</v>
      </c>
    </row>
    <row r="24" spans="1:11" ht="12" customHeight="1">
      <c r="A24" s="13" t="s">
        <v>22</v>
      </c>
      <c r="B24" s="16">
        <f t="shared" si="4"/>
        <v>623904</v>
      </c>
      <c r="C24" s="10">
        <v>754</v>
      </c>
      <c r="D24" s="10">
        <v>240277</v>
      </c>
      <c r="E24" s="10">
        <v>304022</v>
      </c>
      <c r="F24" s="10">
        <v>78851</v>
      </c>
      <c r="G24" s="32">
        <f t="shared" si="5"/>
        <v>57090</v>
      </c>
      <c r="H24" s="1">
        <v>4131</v>
      </c>
      <c r="I24" s="1">
        <v>32350</v>
      </c>
      <c r="J24" s="1">
        <v>2163</v>
      </c>
      <c r="K24" s="1">
        <v>18446</v>
      </c>
    </row>
    <row r="25" spans="1:11" ht="12.75" customHeight="1">
      <c r="A25" s="14" t="s">
        <v>23</v>
      </c>
      <c r="B25" s="16">
        <f t="shared" si="4"/>
        <v>1406702</v>
      </c>
      <c r="C25" s="43">
        <v>205</v>
      </c>
      <c r="D25" s="10">
        <v>437290</v>
      </c>
      <c r="E25" s="10">
        <v>667935</v>
      </c>
      <c r="F25" s="10">
        <v>301272</v>
      </c>
      <c r="G25" s="32">
        <f t="shared" si="5"/>
        <v>151473</v>
      </c>
      <c r="H25" s="1">
        <v>3955</v>
      </c>
      <c r="I25" s="1">
        <v>74564</v>
      </c>
      <c r="J25" s="1">
        <v>18710</v>
      </c>
      <c r="K25" s="1">
        <v>54244</v>
      </c>
    </row>
    <row r="26" spans="1:11" ht="12.75" customHeight="1">
      <c r="A26" s="28" t="s">
        <v>24</v>
      </c>
      <c r="B26" s="16">
        <f t="shared" si="4"/>
        <v>584520</v>
      </c>
      <c r="C26" s="10">
        <v>227</v>
      </c>
      <c r="D26" s="10">
        <v>258610</v>
      </c>
      <c r="E26" s="10">
        <v>226404</v>
      </c>
      <c r="F26" s="10">
        <v>99279</v>
      </c>
      <c r="G26" s="32">
        <f t="shared" si="5"/>
        <v>82667</v>
      </c>
      <c r="H26" s="1">
        <v>3303</v>
      </c>
      <c r="I26" s="1">
        <v>55609</v>
      </c>
      <c r="J26" s="1">
        <v>6650</v>
      </c>
      <c r="K26" s="1">
        <v>17105</v>
      </c>
    </row>
    <row r="27" spans="1:11" ht="12.75" customHeight="1">
      <c r="A27" s="14" t="s">
        <v>25</v>
      </c>
      <c r="B27" s="16">
        <f t="shared" si="4"/>
        <v>673556</v>
      </c>
      <c r="C27" s="10">
        <v>156</v>
      </c>
      <c r="D27" s="10">
        <v>283611</v>
      </c>
      <c r="E27" s="10">
        <v>281762</v>
      </c>
      <c r="F27" s="10">
        <v>108027</v>
      </c>
      <c r="G27" s="32">
        <f t="shared" si="5"/>
        <v>78630</v>
      </c>
      <c r="H27" s="1">
        <v>3092</v>
      </c>
      <c r="I27" s="1">
        <v>48244</v>
      </c>
      <c r="J27" s="1">
        <v>2860</v>
      </c>
      <c r="K27" s="1">
        <v>24434</v>
      </c>
    </row>
    <row r="28" spans="1:11" ht="12.75" customHeight="1">
      <c r="A28" s="14" t="s">
        <v>26</v>
      </c>
      <c r="B28" s="16">
        <f t="shared" si="4"/>
        <v>1690627</v>
      </c>
      <c r="C28" s="10">
        <v>800</v>
      </c>
      <c r="D28" s="10">
        <v>711833</v>
      </c>
      <c r="E28" s="10">
        <v>715377</v>
      </c>
      <c r="F28" s="10">
        <v>262617</v>
      </c>
      <c r="G28" s="32">
        <f t="shared" si="5"/>
        <v>252932</v>
      </c>
      <c r="H28" s="1">
        <v>10019</v>
      </c>
      <c r="I28" s="1">
        <v>146240</v>
      </c>
      <c r="J28" s="1">
        <v>40439</v>
      </c>
      <c r="K28" s="1">
        <v>56234</v>
      </c>
    </row>
    <row r="29" spans="1:11" ht="12.75" customHeight="1">
      <c r="A29" s="14" t="s">
        <v>27</v>
      </c>
      <c r="B29" s="16">
        <f t="shared" si="4"/>
        <v>555703</v>
      </c>
      <c r="C29" s="10">
        <v>522</v>
      </c>
      <c r="D29" s="10">
        <v>153446</v>
      </c>
      <c r="E29" s="10">
        <v>303007</v>
      </c>
      <c r="F29" s="10">
        <v>98728</v>
      </c>
      <c r="G29" s="32">
        <f t="shared" si="5"/>
        <v>54791</v>
      </c>
      <c r="H29" s="1">
        <v>4045</v>
      </c>
      <c r="I29" s="1">
        <v>15779</v>
      </c>
      <c r="J29" s="1">
        <v>7257</v>
      </c>
      <c r="K29" s="1">
        <v>27710</v>
      </c>
    </row>
    <row r="30" spans="1:11">
      <c r="A30" s="13" t="s">
        <v>28</v>
      </c>
      <c r="B30" s="16">
        <f t="shared" si="4"/>
        <v>385268</v>
      </c>
      <c r="C30" s="10">
        <v>268</v>
      </c>
      <c r="D30" s="10">
        <v>187453</v>
      </c>
      <c r="E30" s="10">
        <v>153481</v>
      </c>
      <c r="F30" s="10">
        <v>44066</v>
      </c>
      <c r="G30" s="32">
        <f t="shared" si="5"/>
        <v>41362</v>
      </c>
      <c r="H30" s="1">
        <v>2373</v>
      </c>
      <c r="I30" s="1">
        <v>21216</v>
      </c>
      <c r="J30" s="1">
        <v>6671</v>
      </c>
      <c r="K30" s="1">
        <v>11102</v>
      </c>
    </row>
    <row r="31" spans="1:11">
      <c r="A31" s="13" t="s">
        <v>29</v>
      </c>
      <c r="B31" s="16">
        <f t="shared" si="4"/>
        <v>2877072</v>
      </c>
      <c r="C31" s="10">
        <v>1602</v>
      </c>
      <c r="D31" s="10">
        <v>1292389</v>
      </c>
      <c r="E31" s="10">
        <v>1318034</v>
      </c>
      <c r="F31" s="10">
        <v>265047</v>
      </c>
      <c r="G31" s="32">
        <f t="shared" si="5"/>
        <v>298770</v>
      </c>
      <c r="H31" s="1">
        <v>3511</v>
      </c>
      <c r="I31" s="1">
        <v>193794</v>
      </c>
      <c r="J31" s="1">
        <v>44220</v>
      </c>
      <c r="K31" s="1">
        <v>57245</v>
      </c>
    </row>
    <row r="32" spans="1:11" ht="6" customHeight="1">
      <c r="A32" s="13"/>
      <c r="B32" s="10"/>
      <c r="C32" s="10"/>
      <c r="D32" s="10"/>
      <c r="E32" s="10"/>
      <c r="G32" s="36"/>
      <c r="H32" s="36"/>
      <c r="I32" s="36"/>
      <c r="J32" s="36"/>
      <c r="K32" s="37"/>
    </row>
    <row r="33" spans="1:11">
      <c r="A33" s="17" t="s">
        <v>30</v>
      </c>
      <c r="B33" s="16">
        <f>SUM(C33:F33)</f>
        <v>13021329</v>
      </c>
      <c r="C33" s="16">
        <f>SUM(C34:C37)</f>
        <v>12504</v>
      </c>
      <c r="D33" s="16">
        <f>SUM(D34:D37)</f>
        <v>8830115</v>
      </c>
      <c r="E33" s="16">
        <f>SUM(E34:E37)</f>
        <v>2653269</v>
      </c>
      <c r="F33" s="16">
        <f>SUM(F34:F37)</f>
        <v>1525441</v>
      </c>
      <c r="G33" s="32">
        <f>SUM(H33:K33)</f>
        <v>2679174</v>
      </c>
      <c r="H33" s="32">
        <f>SUM(H34:H37)</f>
        <v>32634</v>
      </c>
      <c r="I33" s="32">
        <f>SUM(I34:I37)</f>
        <v>1923938</v>
      </c>
      <c r="J33" s="32">
        <f>SUM(J34:J37)</f>
        <v>120599</v>
      </c>
      <c r="K33" s="32">
        <f>SUM(K34:K37)</f>
        <v>602003</v>
      </c>
    </row>
    <row r="34" spans="1:11">
      <c r="A34" s="13" t="s">
        <v>31</v>
      </c>
      <c r="B34" s="16">
        <f>SUM(C34:F34)</f>
        <v>3518457</v>
      </c>
      <c r="C34" s="10">
        <v>2013</v>
      </c>
      <c r="D34" s="10">
        <v>2503090</v>
      </c>
      <c r="E34" s="10">
        <v>805662</v>
      </c>
      <c r="F34" s="10">
        <v>207692</v>
      </c>
      <c r="G34" s="32">
        <f>SUM(H34:K34)</f>
        <v>513362</v>
      </c>
      <c r="H34" s="1">
        <v>9754</v>
      </c>
      <c r="I34" s="1">
        <v>341651</v>
      </c>
      <c r="J34" s="1">
        <v>57947</v>
      </c>
      <c r="K34" s="1">
        <v>104010</v>
      </c>
    </row>
    <row r="35" spans="1:11">
      <c r="A35" s="28" t="s">
        <v>32</v>
      </c>
      <c r="B35" s="16">
        <f>SUM(C35:F35)</f>
        <v>607497</v>
      </c>
      <c r="C35" s="10">
        <v>401</v>
      </c>
      <c r="D35" s="10">
        <v>400344</v>
      </c>
      <c r="E35" s="10">
        <v>134307</v>
      </c>
      <c r="F35" s="10">
        <v>72445</v>
      </c>
      <c r="G35" s="32">
        <f>SUM(H35:K35)</f>
        <v>118379</v>
      </c>
      <c r="H35" s="1">
        <v>5095</v>
      </c>
      <c r="I35" s="1">
        <v>78956</v>
      </c>
      <c r="J35" s="1">
        <v>8645</v>
      </c>
      <c r="K35" s="1">
        <v>25683</v>
      </c>
    </row>
    <row r="36" spans="1:11">
      <c r="A36" s="28" t="s">
        <v>33</v>
      </c>
      <c r="B36" s="16">
        <f>SUM(C36:F36)</f>
        <v>2232937</v>
      </c>
      <c r="C36" s="10">
        <v>10090</v>
      </c>
      <c r="D36" s="10">
        <v>663570</v>
      </c>
      <c r="E36" s="10">
        <v>1066800</v>
      </c>
      <c r="F36" s="10">
        <v>492477</v>
      </c>
      <c r="G36" s="32">
        <f>SUM(H36:K36)</f>
        <v>435371</v>
      </c>
      <c r="H36" s="1">
        <v>13912</v>
      </c>
      <c r="I36" s="1">
        <v>245118</v>
      </c>
      <c r="J36" s="1">
        <v>22870</v>
      </c>
      <c r="K36" s="1">
        <v>153471</v>
      </c>
    </row>
    <row r="37" spans="1:11">
      <c r="A37" s="14" t="s">
        <v>34</v>
      </c>
      <c r="B37" s="16">
        <f>SUM(C37:F37)</f>
        <v>6662438</v>
      </c>
      <c r="C37" s="43" t="s">
        <v>15</v>
      </c>
      <c r="D37" s="10">
        <v>5263111</v>
      </c>
      <c r="E37" s="10">
        <v>646500</v>
      </c>
      <c r="F37" s="10">
        <v>752827</v>
      </c>
      <c r="G37" s="32">
        <f>SUM(H37:K37)</f>
        <v>1612062</v>
      </c>
      <c r="H37" s="39">
        <v>3873</v>
      </c>
      <c r="I37" s="1">
        <v>1258213</v>
      </c>
      <c r="J37" s="1">
        <v>31137</v>
      </c>
      <c r="K37" s="1">
        <v>318839</v>
      </c>
    </row>
    <row r="38" spans="1:11" ht="6" customHeight="1">
      <c r="A38" s="14"/>
      <c r="G38" s="37"/>
      <c r="H38" s="37"/>
      <c r="I38" s="37"/>
      <c r="J38" s="37"/>
      <c r="K38" s="37"/>
    </row>
    <row r="39" spans="1:11">
      <c r="A39" s="20" t="s">
        <v>35</v>
      </c>
      <c r="B39" s="16">
        <f>SUM(C39:F39)</f>
        <v>4402612</v>
      </c>
      <c r="C39" s="19">
        <f>SUM(C40:C42)</f>
        <v>3316</v>
      </c>
      <c r="D39" s="19">
        <f>SUM(D40:D42)</f>
        <v>2403822</v>
      </c>
      <c r="E39" s="19">
        <f>SUM(E40:E42)</f>
        <v>1585470</v>
      </c>
      <c r="F39" s="19">
        <f>SUM(F40:F42)</f>
        <v>410004</v>
      </c>
      <c r="G39" s="32">
        <f>SUM(H39:K39)</f>
        <v>829242</v>
      </c>
      <c r="H39" s="38">
        <f>SUM(H40:H42)</f>
        <v>25089</v>
      </c>
      <c r="I39" s="38">
        <f>SUM(I40:I42)</f>
        <v>647663</v>
      </c>
      <c r="J39" s="38">
        <f>SUM(J40:J42)</f>
        <v>8076</v>
      </c>
      <c r="K39" s="38">
        <f>SUM(K40:K42)</f>
        <v>148414</v>
      </c>
    </row>
    <row r="40" spans="1:11" ht="12" customHeight="1">
      <c r="A40" s="13" t="s">
        <v>36</v>
      </c>
      <c r="B40" s="16">
        <f>SUM(C40:F40)</f>
        <v>1772823</v>
      </c>
      <c r="C40" s="10">
        <v>1101</v>
      </c>
      <c r="D40" s="10">
        <v>868432</v>
      </c>
      <c r="E40" s="10">
        <v>754726</v>
      </c>
      <c r="F40" s="10">
        <v>148564</v>
      </c>
      <c r="G40" s="32">
        <f>SUM(H40:K40)</f>
        <v>351738</v>
      </c>
      <c r="H40" s="1">
        <v>11851</v>
      </c>
      <c r="I40" s="1">
        <v>302017</v>
      </c>
      <c r="J40" s="1">
        <v>195</v>
      </c>
      <c r="K40" s="1">
        <v>37675</v>
      </c>
    </row>
    <row r="41" spans="1:11">
      <c r="A41" s="28" t="s">
        <v>37</v>
      </c>
      <c r="B41" s="16">
        <f>SUM(C41:F41)</f>
        <v>923152</v>
      </c>
      <c r="C41" s="10">
        <v>728</v>
      </c>
      <c r="D41" s="10">
        <v>605835</v>
      </c>
      <c r="E41" s="10">
        <v>238624</v>
      </c>
      <c r="F41" s="10">
        <v>77965</v>
      </c>
      <c r="G41" s="32">
        <f>SUM(H41:K41)</f>
        <v>163705</v>
      </c>
      <c r="H41" s="1">
        <v>4500</v>
      </c>
      <c r="I41" s="1">
        <v>117976</v>
      </c>
      <c r="J41" s="1">
        <v>2859</v>
      </c>
      <c r="K41" s="1">
        <v>38370</v>
      </c>
    </row>
    <row r="42" spans="1:11">
      <c r="A42" s="28" t="s">
        <v>38</v>
      </c>
      <c r="B42" s="16">
        <f>SUM(C42:F42)</f>
        <v>1706637</v>
      </c>
      <c r="C42" s="10">
        <v>1487</v>
      </c>
      <c r="D42" s="10">
        <v>929555</v>
      </c>
      <c r="E42" s="10">
        <v>592120</v>
      </c>
      <c r="F42" s="10">
        <v>183475</v>
      </c>
      <c r="G42" s="32">
        <f>SUM(H42:K42)</f>
        <v>313799</v>
      </c>
      <c r="H42" s="1">
        <v>8738</v>
      </c>
      <c r="I42" s="1">
        <v>227670</v>
      </c>
      <c r="J42" s="1">
        <v>5022</v>
      </c>
      <c r="K42" s="1">
        <v>72369</v>
      </c>
    </row>
    <row r="43" spans="1:11" ht="6" customHeight="1">
      <c r="A43" s="14"/>
      <c r="G43" s="37"/>
      <c r="H43" s="37"/>
      <c r="I43" s="37"/>
      <c r="J43" s="37"/>
      <c r="K43" s="37"/>
    </row>
    <row r="44" spans="1:11">
      <c r="A44" s="20" t="s">
        <v>39</v>
      </c>
      <c r="B44" s="16">
        <f>SUM(C44:F44)</f>
        <v>2334734</v>
      </c>
      <c r="C44" s="19">
        <f>SUM(C45:C48)</f>
        <v>3152</v>
      </c>
      <c r="D44" s="19">
        <f>SUM(D45:D48)</f>
        <v>1455154</v>
      </c>
      <c r="E44" s="19">
        <f>SUM(E45:E48)</f>
        <v>597248</v>
      </c>
      <c r="F44" s="19">
        <f>SUM(F45:F48)</f>
        <v>279180</v>
      </c>
      <c r="G44" s="32">
        <f>SUM(H44:K44)</f>
        <v>377873</v>
      </c>
      <c r="H44" s="38">
        <f>SUM(H45:H48)</f>
        <v>8692</v>
      </c>
      <c r="I44" s="38">
        <f>SUM(I45:I48)</f>
        <v>291449</v>
      </c>
      <c r="J44" s="38">
        <f>SUM(J45:J48)</f>
        <v>7162</v>
      </c>
      <c r="K44" s="38">
        <f>SUM(K45:K48)</f>
        <v>70570</v>
      </c>
    </row>
    <row r="45" spans="1:11">
      <c r="A45" s="13" t="s">
        <v>40</v>
      </c>
      <c r="B45" s="16">
        <f>SUM(C45:F45)</f>
        <v>430068</v>
      </c>
      <c r="C45" s="10">
        <v>752</v>
      </c>
      <c r="D45" s="10">
        <v>233287</v>
      </c>
      <c r="E45" s="10">
        <v>148636</v>
      </c>
      <c r="F45" s="10">
        <v>47393</v>
      </c>
      <c r="G45" s="32">
        <f>SUM(H45:K45)</f>
        <v>70997</v>
      </c>
      <c r="H45" s="1">
        <v>70</v>
      </c>
      <c r="I45" s="1">
        <v>52967</v>
      </c>
      <c r="J45" s="1">
        <v>3485</v>
      </c>
      <c r="K45" s="1">
        <v>14475</v>
      </c>
    </row>
    <row r="46" spans="1:11">
      <c r="A46" s="14" t="s">
        <v>41</v>
      </c>
      <c r="B46" s="16">
        <f>SUM(C46:F46)</f>
        <v>525017</v>
      </c>
      <c r="C46" s="43" t="s">
        <v>15</v>
      </c>
      <c r="D46" s="10">
        <v>310793</v>
      </c>
      <c r="E46" s="10">
        <v>150401</v>
      </c>
      <c r="F46" s="10">
        <v>63823</v>
      </c>
      <c r="G46" s="32">
        <f>SUM(H46:K46)</f>
        <v>68865</v>
      </c>
      <c r="H46" s="1">
        <v>3122</v>
      </c>
      <c r="I46" s="1">
        <v>54127</v>
      </c>
      <c r="J46" s="1">
        <v>238</v>
      </c>
      <c r="K46" s="1">
        <v>11378</v>
      </c>
    </row>
    <row r="47" spans="1:11">
      <c r="A47" s="13" t="s">
        <v>42</v>
      </c>
      <c r="B47" s="16">
        <f>SUM(C47:F47)</f>
        <v>992095</v>
      </c>
      <c r="C47" s="10">
        <v>512</v>
      </c>
      <c r="D47" s="10">
        <v>593536</v>
      </c>
      <c r="E47" s="10">
        <v>298211</v>
      </c>
      <c r="F47" s="10">
        <v>99836</v>
      </c>
      <c r="G47" s="32">
        <f>SUM(H47:K47)</f>
        <v>154565</v>
      </c>
      <c r="H47" s="1">
        <v>3927</v>
      </c>
      <c r="I47" s="1">
        <v>120961</v>
      </c>
      <c r="J47" s="1">
        <v>3439</v>
      </c>
      <c r="K47" s="1">
        <v>26238</v>
      </c>
    </row>
    <row r="48" spans="1:11">
      <c r="A48" s="13" t="s">
        <v>43</v>
      </c>
      <c r="B48" s="16">
        <f>SUM(C48:F48)</f>
        <v>387554</v>
      </c>
      <c r="C48" s="10">
        <v>1888</v>
      </c>
      <c r="D48" s="10">
        <v>317538</v>
      </c>
      <c r="E48" s="44" t="s">
        <v>15</v>
      </c>
      <c r="F48" s="10">
        <v>68128</v>
      </c>
      <c r="G48" s="32">
        <f>SUM(H48:K48)</f>
        <v>83446</v>
      </c>
      <c r="H48" s="1">
        <v>1573</v>
      </c>
      <c r="I48" s="1">
        <v>63394</v>
      </c>
      <c r="J48" s="44" t="s">
        <v>15</v>
      </c>
      <c r="K48" s="1">
        <v>18479</v>
      </c>
    </row>
    <row r="49" spans="1:11" ht="6" customHeight="1">
      <c r="A49" s="9"/>
      <c r="B49" s="11"/>
      <c r="C49" s="11"/>
      <c r="D49" s="11"/>
      <c r="E49" s="11"/>
      <c r="F49" s="11"/>
      <c r="G49" s="11"/>
      <c r="H49" s="11"/>
      <c r="I49" s="11"/>
      <c r="J49" s="11"/>
      <c r="K49" s="11"/>
    </row>
    <row r="50" spans="1:11">
      <c r="A50" s="109" t="s">
        <v>44</v>
      </c>
      <c r="B50" s="2"/>
      <c r="C50" s="2"/>
      <c r="D50" s="2"/>
      <c r="E50" s="2"/>
      <c r="F50" s="2"/>
      <c r="G50" s="2"/>
      <c r="H50" s="2"/>
      <c r="I50" s="2"/>
      <c r="J50" s="2"/>
      <c r="K50" s="2"/>
    </row>
    <row r="54" spans="1:11">
      <c r="B54" s="41"/>
      <c r="C54" s="11"/>
      <c r="D54" s="41"/>
      <c r="E54" s="11"/>
      <c r="F54" s="11"/>
    </row>
    <row r="55" spans="1:11">
      <c r="D55" s="41"/>
      <c r="E55" s="11"/>
      <c r="F55" s="11"/>
    </row>
    <row r="56" spans="1:11">
      <c r="B56" s="41"/>
      <c r="C56" s="11"/>
      <c r="D56" s="41"/>
      <c r="E56" s="11"/>
      <c r="F56" s="11"/>
      <c r="G56" s="41"/>
      <c r="H56" s="11"/>
    </row>
    <row r="57" spans="1:11">
      <c r="B57" s="41"/>
      <c r="C57" s="11"/>
      <c r="D57" s="41"/>
      <c r="E57" s="11"/>
      <c r="F57" s="11"/>
      <c r="G57" s="41"/>
      <c r="H57" s="11"/>
    </row>
    <row r="58" spans="1:11">
      <c r="B58" s="41"/>
      <c r="C58" s="11"/>
      <c r="G58" s="41"/>
      <c r="H58" s="11"/>
    </row>
    <row r="59" spans="1:11">
      <c r="B59" s="41"/>
      <c r="C59" s="11"/>
      <c r="G59" s="41"/>
      <c r="H59" s="11"/>
    </row>
    <row r="60" spans="1:11">
      <c r="B60" s="41"/>
      <c r="C60" s="11"/>
      <c r="G60" s="41"/>
      <c r="H60" s="11"/>
    </row>
  </sheetData>
  <phoneticPr fontId="0" type="noConversion"/>
  <printOptions horizontalCentered="1"/>
  <pageMargins left="0" right="0" top="0.78740157480314965" bottom="0.78740157480314965" header="0.51181102362204722" footer="0.51181102362204722"/>
  <pageSetup paperSize="9" scale="9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Plan4"/>
  <dimension ref="A1:I50"/>
  <sheetViews>
    <sheetView workbookViewId="0">
      <selection activeCell="E35" sqref="E35"/>
    </sheetView>
  </sheetViews>
  <sheetFormatPr defaultColWidth="11.42578125" defaultRowHeight="12"/>
  <cols>
    <col min="1" max="1" width="12.85546875" style="1" customWidth="1"/>
    <col min="2" max="9" width="10.7109375" style="1" customWidth="1"/>
    <col min="10" max="16384" width="11.42578125" style="1"/>
  </cols>
  <sheetData>
    <row r="1" spans="1:9" ht="12.75">
      <c r="A1" s="54" t="s">
        <v>0</v>
      </c>
      <c r="B1" s="48"/>
      <c r="C1" s="48"/>
      <c r="D1" s="48"/>
      <c r="E1" s="48"/>
      <c r="F1" s="48"/>
      <c r="G1" s="48"/>
      <c r="H1" s="48"/>
      <c r="I1" s="48"/>
    </row>
    <row r="2" spans="1:9">
      <c r="A2" s="47"/>
      <c r="B2" s="48"/>
      <c r="C2" s="48"/>
      <c r="D2" s="48"/>
      <c r="E2" s="48"/>
      <c r="F2" s="48"/>
      <c r="G2" s="48"/>
      <c r="H2" s="48"/>
      <c r="I2" s="48"/>
    </row>
    <row r="3" spans="1:9" ht="6" customHeight="1">
      <c r="A3" s="48"/>
      <c r="B3" s="48"/>
      <c r="C3" s="48"/>
      <c r="D3" s="48"/>
      <c r="E3" s="48"/>
      <c r="F3" s="48"/>
      <c r="G3" s="48"/>
      <c r="H3" s="48"/>
      <c r="I3" s="48"/>
    </row>
    <row r="4" spans="1:9" ht="15">
      <c r="A4" s="68" t="s">
        <v>119</v>
      </c>
      <c r="B4" s="48"/>
      <c r="C4" s="48"/>
      <c r="D4" s="48"/>
      <c r="E4" s="48"/>
      <c r="F4" s="48"/>
      <c r="G4" s="48"/>
      <c r="H4" s="48"/>
      <c r="I4" s="48"/>
    </row>
    <row r="5" spans="1:9" ht="6" customHeight="1">
      <c r="A5" s="48"/>
      <c r="B5" s="48"/>
      <c r="C5" s="48"/>
      <c r="D5" s="48"/>
      <c r="E5" s="48"/>
      <c r="F5" s="48"/>
      <c r="G5" s="48"/>
      <c r="H5" s="48"/>
      <c r="I5" s="48"/>
    </row>
    <row r="6" spans="1:9">
      <c r="A6" s="123" t="s">
        <v>144</v>
      </c>
      <c r="B6" s="4" t="s">
        <v>45</v>
      </c>
      <c r="C6" s="5"/>
      <c r="D6" s="5"/>
      <c r="E6" s="5"/>
      <c r="F6" s="5"/>
      <c r="G6" s="5"/>
      <c r="H6" s="5"/>
      <c r="I6" s="5"/>
    </row>
    <row r="7" spans="1:9">
      <c r="A7" s="124"/>
      <c r="B7" s="4" t="s">
        <v>50</v>
      </c>
      <c r="C7" s="5"/>
      <c r="D7" s="5"/>
      <c r="E7" s="5"/>
      <c r="F7" s="4" t="s">
        <v>51</v>
      </c>
      <c r="G7" s="5"/>
      <c r="H7" s="5"/>
      <c r="I7" s="5"/>
    </row>
    <row r="8" spans="1:9">
      <c r="A8" s="124"/>
      <c r="B8" s="121" t="s">
        <v>5</v>
      </c>
      <c r="C8" s="30" t="s">
        <v>52</v>
      </c>
      <c r="D8" s="30" t="s">
        <v>53</v>
      </c>
      <c r="E8" s="30" t="s">
        <v>54</v>
      </c>
      <c r="F8" s="121" t="s">
        <v>5</v>
      </c>
      <c r="G8" s="30" t="s">
        <v>52</v>
      </c>
      <c r="H8" s="30" t="s">
        <v>55</v>
      </c>
      <c r="I8" s="30" t="s">
        <v>54</v>
      </c>
    </row>
    <row r="9" spans="1:9">
      <c r="A9" s="125"/>
      <c r="B9" s="122"/>
      <c r="C9" s="31" t="s">
        <v>56</v>
      </c>
      <c r="D9" s="31" t="s">
        <v>57</v>
      </c>
      <c r="E9" s="31" t="s">
        <v>58</v>
      </c>
      <c r="F9" s="122"/>
      <c r="G9" s="31" t="s">
        <v>59</v>
      </c>
      <c r="H9" s="31" t="s">
        <v>57</v>
      </c>
      <c r="I9" s="31" t="s">
        <v>60</v>
      </c>
    </row>
    <row r="10" spans="1:9" ht="6" customHeight="1">
      <c r="A10" s="8"/>
      <c r="B10" s="8"/>
      <c r="C10" s="8"/>
      <c r="D10" s="8"/>
      <c r="E10" s="8"/>
      <c r="F10" s="8"/>
      <c r="G10" s="8"/>
      <c r="H10" s="8"/>
      <c r="I10" s="6"/>
    </row>
    <row r="11" spans="1:9" ht="14.25" customHeight="1">
      <c r="A11" s="15" t="s">
        <v>10</v>
      </c>
      <c r="B11" s="16">
        <f>SUM(C11:E11)</f>
        <v>32668738</v>
      </c>
      <c r="C11" s="16">
        <f>SUM(C13,C22,C33,C39,C44)</f>
        <v>829729</v>
      </c>
      <c r="D11" s="16">
        <f t="shared" ref="D11:I11" si="0">SUM(D13,D22,D33,D39,D44)</f>
        <v>25833164</v>
      </c>
      <c r="E11" s="16">
        <f t="shared" si="0"/>
        <v>6005845</v>
      </c>
      <c r="F11" s="16">
        <f>SUM(G11:I11)</f>
        <v>5374831</v>
      </c>
      <c r="G11" s="16">
        <f t="shared" si="0"/>
        <v>182177</v>
      </c>
      <c r="H11" s="16">
        <f t="shared" si="0"/>
        <v>2388403</v>
      </c>
      <c r="I11" s="16">
        <f t="shared" si="0"/>
        <v>2804251</v>
      </c>
    </row>
    <row r="12" spans="1:9" ht="6" customHeight="1">
      <c r="A12" s="12"/>
      <c r="B12" s="8"/>
      <c r="C12" s="8"/>
      <c r="D12" s="8"/>
      <c r="E12" s="8"/>
      <c r="F12" s="8"/>
      <c r="G12" s="8"/>
      <c r="H12" s="8"/>
      <c r="I12" s="6"/>
    </row>
    <row r="13" spans="1:9" ht="12" customHeight="1">
      <c r="A13" s="15" t="s">
        <v>11</v>
      </c>
      <c r="B13" s="16">
        <f>SUM(B14:B20)</f>
        <v>2764855</v>
      </c>
      <c r="C13" s="16">
        <f t="shared" ref="C13:I13" si="1">SUM(C14:C20)</f>
        <v>44656</v>
      </c>
      <c r="D13" s="16">
        <f t="shared" si="1"/>
        <v>2133813</v>
      </c>
      <c r="E13" s="16">
        <f t="shared" si="1"/>
        <v>586386</v>
      </c>
      <c r="F13" s="16">
        <f>SUM(F14:F20)</f>
        <v>344198</v>
      </c>
      <c r="G13" s="16">
        <f t="shared" si="1"/>
        <v>4606</v>
      </c>
      <c r="H13" s="16">
        <f t="shared" si="1"/>
        <v>98296</v>
      </c>
      <c r="I13" s="16">
        <f t="shared" si="1"/>
        <v>241296</v>
      </c>
    </row>
    <row r="14" spans="1:9">
      <c r="A14" s="12" t="s">
        <v>12</v>
      </c>
      <c r="B14" s="16">
        <f>SUM(C14:E14)</f>
        <v>283857</v>
      </c>
      <c r="C14" s="10">
        <v>5391</v>
      </c>
      <c r="D14" s="10">
        <v>234757</v>
      </c>
      <c r="E14" s="10">
        <v>43709</v>
      </c>
      <c r="F14" s="16">
        <f>SUM(G14:I14)</f>
        <v>27825</v>
      </c>
      <c r="G14" s="10">
        <v>693</v>
      </c>
      <c r="H14" s="10">
        <v>11343</v>
      </c>
      <c r="I14" s="10">
        <v>15789</v>
      </c>
    </row>
    <row r="15" spans="1:9">
      <c r="A15" s="13" t="s">
        <v>13</v>
      </c>
      <c r="B15" s="16">
        <f t="shared" ref="B15:B20" si="2">SUM(C15:E15)</f>
        <v>121809</v>
      </c>
      <c r="C15" s="10">
        <v>2326</v>
      </c>
      <c r="D15" s="10">
        <v>93699</v>
      </c>
      <c r="E15" s="10">
        <v>25784</v>
      </c>
      <c r="F15" s="16">
        <f t="shared" ref="F15:F20" si="3">SUM(G15:I15)</f>
        <v>13868</v>
      </c>
      <c r="G15" s="10">
        <v>260</v>
      </c>
      <c r="H15" s="10">
        <v>4231</v>
      </c>
      <c r="I15" s="10">
        <v>9377</v>
      </c>
    </row>
    <row r="16" spans="1:9">
      <c r="A16" s="14" t="s">
        <v>14</v>
      </c>
      <c r="B16" s="16">
        <f t="shared" si="2"/>
        <v>538022</v>
      </c>
      <c r="C16" s="10">
        <v>3437</v>
      </c>
      <c r="D16" s="10">
        <v>382398</v>
      </c>
      <c r="E16" s="10">
        <v>152187</v>
      </c>
      <c r="F16" s="16">
        <f t="shared" si="3"/>
        <v>80922</v>
      </c>
      <c r="G16" s="10">
        <v>545</v>
      </c>
      <c r="H16" s="10">
        <v>20953</v>
      </c>
      <c r="I16" s="10">
        <v>59424</v>
      </c>
    </row>
    <row r="17" spans="1:9">
      <c r="A17" s="13" t="s">
        <v>16</v>
      </c>
      <c r="B17" s="16">
        <f t="shared" si="2"/>
        <v>58424</v>
      </c>
      <c r="C17" s="10">
        <v>956</v>
      </c>
      <c r="D17" s="10">
        <v>47851</v>
      </c>
      <c r="E17" s="10">
        <v>9617</v>
      </c>
      <c r="F17" s="16">
        <f t="shared" si="3"/>
        <v>9470</v>
      </c>
      <c r="G17" s="10">
        <v>81</v>
      </c>
      <c r="H17" s="10">
        <v>2763</v>
      </c>
      <c r="I17" s="10">
        <v>6626</v>
      </c>
    </row>
    <row r="18" spans="1:9">
      <c r="A18" s="14" t="s">
        <v>17</v>
      </c>
      <c r="B18" s="16">
        <f t="shared" si="2"/>
        <v>1351116</v>
      </c>
      <c r="C18" s="10">
        <v>24550</v>
      </c>
      <c r="D18" s="10">
        <v>1077414</v>
      </c>
      <c r="E18" s="10">
        <v>249152</v>
      </c>
      <c r="F18" s="16">
        <f t="shared" si="3"/>
        <v>159602</v>
      </c>
      <c r="G18" s="10">
        <v>2071</v>
      </c>
      <c r="H18" s="10">
        <v>44821</v>
      </c>
      <c r="I18" s="10">
        <v>112710</v>
      </c>
    </row>
    <row r="19" spans="1:9">
      <c r="A19" s="14" t="s">
        <v>18</v>
      </c>
      <c r="B19" s="16">
        <f t="shared" si="2"/>
        <v>99456</v>
      </c>
      <c r="C19" s="10">
        <v>1339</v>
      </c>
      <c r="D19" s="10">
        <v>79951</v>
      </c>
      <c r="E19" s="10">
        <v>18166</v>
      </c>
      <c r="F19" s="16">
        <f t="shared" si="3"/>
        <v>16225</v>
      </c>
      <c r="G19" s="10">
        <v>109</v>
      </c>
      <c r="H19" s="10">
        <v>4776</v>
      </c>
      <c r="I19" s="10">
        <v>11340</v>
      </c>
    </row>
    <row r="20" spans="1:9">
      <c r="A20" s="13" t="s">
        <v>19</v>
      </c>
      <c r="B20" s="16">
        <f t="shared" si="2"/>
        <v>312171</v>
      </c>
      <c r="C20" s="10">
        <v>6657</v>
      </c>
      <c r="D20" s="10">
        <v>217743</v>
      </c>
      <c r="E20" s="10">
        <v>87771</v>
      </c>
      <c r="F20" s="16">
        <f t="shared" si="3"/>
        <v>36286</v>
      </c>
      <c r="G20" s="10">
        <v>847</v>
      </c>
      <c r="H20" s="10">
        <v>9409</v>
      </c>
      <c r="I20" s="10">
        <v>26030</v>
      </c>
    </row>
    <row r="21" spans="1:9" ht="6" customHeight="1">
      <c r="A21" s="13"/>
      <c r="B21" s="10"/>
      <c r="C21" s="10"/>
      <c r="D21" s="10"/>
      <c r="E21" s="10"/>
      <c r="F21" s="10"/>
      <c r="G21" s="10"/>
      <c r="H21" s="10"/>
    </row>
    <row r="22" spans="1:9" ht="12" customHeight="1">
      <c r="A22" s="17" t="s">
        <v>20</v>
      </c>
      <c r="B22" s="18">
        <f>SUM(B23:B31)</f>
        <v>10145208</v>
      </c>
      <c r="C22" s="18">
        <f t="shared" ref="C22:I22" si="4">SUM(C23:C31)</f>
        <v>168496</v>
      </c>
      <c r="D22" s="18">
        <f t="shared" si="4"/>
        <v>7497368</v>
      </c>
      <c r="E22" s="18">
        <f t="shared" si="4"/>
        <v>2479344</v>
      </c>
      <c r="F22" s="18">
        <f t="shared" si="4"/>
        <v>1144344</v>
      </c>
      <c r="G22" s="18">
        <f t="shared" si="4"/>
        <v>18787</v>
      </c>
      <c r="H22" s="18">
        <f t="shared" si="4"/>
        <v>366559</v>
      </c>
      <c r="I22" s="18">
        <f t="shared" si="4"/>
        <v>758998</v>
      </c>
    </row>
    <row r="23" spans="1:9" ht="12" customHeight="1">
      <c r="A23" s="14" t="s">
        <v>21</v>
      </c>
      <c r="B23" s="16">
        <f t="shared" ref="B23:B31" si="5">SUM(C23:E23)</f>
        <v>1347856</v>
      </c>
      <c r="C23" s="10">
        <v>37916</v>
      </c>
      <c r="D23" s="10">
        <v>1020107</v>
      </c>
      <c r="E23" s="10">
        <v>289833</v>
      </c>
      <c r="F23" s="16">
        <f t="shared" ref="F23:F31" si="6">SUM(G23:I23)</f>
        <v>126629</v>
      </c>
      <c r="G23" s="10">
        <v>3505</v>
      </c>
      <c r="H23" s="10">
        <v>43341</v>
      </c>
      <c r="I23" s="10">
        <v>79783</v>
      </c>
    </row>
    <row r="24" spans="1:9" ht="12" customHeight="1">
      <c r="A24" s="13" t="s">
        <v>22</v>
      </c>
      <c r="B24" s="16">
        <f t="shared" si="5"/>
        <v>623904</v>
      </c>
      <c r="C24" s="10">
        <v>12164</v>
      </c>
      <c r="D24" s="10">
        <v>496920</v>
      </c>
      <c r="E24" s="10">
        <v>114820</v>
      </c>
      <c r="F24" s="16">
        <f t="shared" si="6"/>
        <v>57090</v>
      </c>
      <c r="G24" s="10">
        <v>576</v>
      </c>
      <c r="H24" s="10">
        <v>14727</v>
      </c>
      <c r="I24" s="10">
        <v>41787</v>
      </c>
    </row>
    <row r="25" spans="1:9" ht="12" customHeight="1">
      <c r="A25" s="14" t="s">
        <v>23</v>
      </c>
      <c r="B25" s="16">
        <f t="shared" si="5"/>
        <v>1406702</v>
      </c>
      <c r="C25" s="10">
        <v>16732</v>
      </c>
      <c r="D25" s="10">
        <v>1050957</v>
      </c>
      <c r="E25" s="10">
        <v>339013</v>
      </c>
      <c r="F25" s="16">
        <f t="shared" si="6"/>
        <v>151473</v>
      </c>
      <c r="G25" s="10">
        <v>3140</v>
      </c>
      <c r="H25" s="10">
        <v>56158</v>
      </c>
      <c r="I25" s="10">
        <v>92175</v>
      </c>
    </row>
    <row r="26" spans="1:9" ht="12" customHeight="1">
      <c r="A26" s="28" t="s">
        <v>24</v>
      </c>
      <c r="B26" s="16">
        <f t="shared" si="5"/>
        <v>584520</v>
      </c>
      <c r="C26" s="10">
        <v>17425</v>
      </c>
      <c r="D26" s="10">
        <v>440836</v>
      </c>
      <c r="E26" s="10">
        <v>126259</v>
      </c>
      <c r="F26" s="16">
        <f t="shared" si="6"/>
        <v>82667</v>
      </c>
      <c r="G26" s="10">
        <v>2134</v>
      </c>
      <c r="H26" s="10">
        <v>26648</v>
      </c>
      <c r="I26" s="10">
        <v>53885</v>
      </c>
    </row>
    <row r="27" spans="1:9" ht="12" customHeight="1">
      <c r="A27" s="14" t="s">
        <v>25</v>
      </c>
      <c r="B27" s="16">
        <f t="shared" si="5"/>
        <v>673556</v>
      </c>
      <c r="C27" s="10">
        <v>6535</v>
      </c>
      <c r="D27" s="10">
        <v>479965</v>
      </c>
      <c r="E27" s="10">
        <v>187056</v>
      </c>
      <c r="F27" s="16">
        <f t="shared" si="6"/>
        <v>78630</v>
      </c>
      <c r="G27" s="10">
        <v>1375</v>
      </c>
      <c r="H27" s="10">
        <v>25882</v>
      </c>
      <c r="I27" s="10">
        <v>51373</v>
      </c>
    </row>
    <row r="28" spans="1:9" ht="12" customHeight="1">
      <c r="A28" s="14" t="s">
        <v>26</v>
      </c>
      <c r="B28" s="16">
        <f t="shared" si="5"/>
        <v>1690627</v>
      </c>
      <c r="C28" s="10">
        <v>21974</v>
      </c>
      <c r="D28" s="10">
        <v>1249881</v>
      </c>
      <c r="E28" s="10">
        <v>418772</v>
      </c>
      <c r="F28" s="16">
        <f t="shared" si="6"/>
        <v>252932</v>
      </c>
      <c r="G28" s="10">
        <v>3001</v>
      </c>
      <c r="H28" s="10">
        <v>81004</v>
      </c>
      <c r="I28" s="10">
        <v>168927</v>
      </c>
    </row>
    <row r="29" spans="1:9" ht="12" customHeight="1">
      <c r="A29" s="14" t="s">
        <v>27</v>
      </c>
      <c r="B29" s="16">
        <f t="shared" si="5"/>
        <v>555703</v>
      </c>
      <c r="C29" s="10">
        <v>8716</v>
      </c>
      <c r="D29" s="10">
        <v>420834</v>
      </c>
      <c r="E29" s="10">
        <v>126153</v>
      </c>
      <c r="F29" s="16">
        <f t="shared" si="6"/>
        <v>54791</v>
      </c>
      <c r="G29" s="10">
        <v>795</v>
      </c>
      <c r="H29" s="10">
        <v>18020</v>
      </c>
      <c r="I29" s="10">
        <v>35976</v>
      </c>
    </row>
    <row r="30" spans="1:9" ht="12" customHeight="1">
      <c r="A30" s="13" t="s">
        <v>28</v>
      </c>
      <c r="B30" s="16">
        <f t="shared" si="5"/>
        <v>385268</v>
      </c>
      <c r="C30" s="10">
        <v>3481</v>
      </c>
      <c r="D30" s="10">
        <v>280139</v>
      </c>
      <c r="E30" s="10">
        <v>101648</v>
      </c>
      <c r="F30" s="16">
        <f t="shared" si="6"/>
        <v>41362</v>
      </c>
      <c r="G30" s="10">
        <v>317</v>
      </c>
      <c r="H30" s="10">
        <v>11385</v>
      </c>
      <c r="I30" s="10">
        <v>29660</v>
      </c>
    </row>
    <row r="31" spans="1:9" ht="12" customHeight="1">
      <c r="A31" s="13" t="s">
        <v>29</v>
      </c>
      <c r="B31" s="16">
        <f t="shared" si="5"/>
        <v>2877072</v>
      </c>
      <c r="C31" s="10">
        <v>43553</v>
      </c>
      <c r="D31" s="10">
        <v>2057729</v>
      </c>
      <c r="E31" s="10">
        <v>775790</v>
      </c>
      <c r="F31" s="16">
        <f t="shared" si="6"/>
        <v>298770</v>
      </c>
      <c r="G31" s="10">
        <v>3944</v>
      </c>
      <c r="H31" s="10">
        <v>89394</v>
      </c>
      <c r="I31" s="10">
        <v>205432</v>
      </c>
    </row>
    <row r="32" spans="1:9" ht="6" customHeight="1">
      <c r="A32" s="13"/>
      <c r="B32" s="10"/>
      <c r="C32" s="10"/>
      <c r="D32" s="10"/>
      <c r="E32" s="10"/>
      <c r="F32" s="10"/>
      <c r="G32" s="10"/>
      <c r="H32" s="10"/>
    </row>
    <row r="33" spans="1:9">
      <c r="A33" s="17" t="s">
        <v>30</v>
      </c>
      <c r="B33" s="18">
        <f>SUM(B34:B37)</f>
        <v>13021329</v>
      </c>
      <c r="C33" s="18">
        <f t="shared" ref="C33:I33" si="7">SUM(C34:C37)</f>
        <v>323321</v>
      </c>
      <c r="D33" s="18">
        <f t="shared" si="7"/>
        <v>10694723</v>
      </c>
      <c r="E33" s="18">
        <f t="shared" si="7"/>
        <v>2003285</v>
      </c>
      <c r="F33" s="18">
        <f t="shared" si="7"/>
        <v>2679174</v>
      </c>
      <c r="G33" s="18">
        <f t="shared" si="7"/>
        <v>92816</v>
      </c>
      <c r="H33" s="18">
        <f t="shared" si="7"/>
        <v>1297617</v>
      </c>
      <c r="I33" s="18">
        <f t="shared" si="7"/>
        <v>1288741</v>
      </c>
    </row>
    <row r="34" spans="1:9">
      <c r="A34" s="13" t="s">
        <v>31</v>
      </c>
      <c r="B34" s="16">
        <f>SUM(C34:E34)</f>
        <v>3518457</v>
      </c>
      <c r="C34" s="10">
        <v>48377</v>
      </c>
      <c r="D34" s="10">
        <v>2840970</v>
      </c>
      <c r="E34" s="10">
        <v>629110</v>
      </c>
      <c r="F34" s="16">
        <f>SUM(G34:I34)</f>
        <v>513362</v>
      </c>
      <c r="G34" s="10">
        <v>10558</v>
      </c>
      <c r="H34" s="10">
        <v>239385</v>
      </c>
      <c r="I34" s="10">
        <v>263419</v>
      </c>
    </row>
    <row r="35" spans="1:9">
      <c r="A35" s="28" t="s">
        <v>32</v>
      </c>
      <c r="B35" s="16">
        <f>SUM(C35:E35)</f>
        <v>607497</v>
      </c>
      <c r="C35" s="10">
        <v>16445</v>
      </c>
      <c r="D35" s="10">
        <v>498127</v>
      </c>
      <c r="E35" s="10">
        <v>92925</v>
      </c>
      <c r="F35" s="16">
        <f>SUM(G35:I35)</f>
        <v>118379</v>
      </c>
      <c r="G35" s="10">
        <v>3786</v>
      </c>
      <c r="H35" s="10">
        <v>56756</v>
      </c>
      <c r="I35" s="10">
        <v>57837</v>
      </c>
    </row>
    <row r="36" spans="1:9">
      <c r="A36" s="28" t="s">
        <v>33</v>
      </c>
      <c r="B36" s="16">
        <f>SUM(C36:E36)</f>
        <v>2232937</v>
      </c>
      <c r="C36" s="10">
        <v>26642</v>
      </c>
      <c r="D36" s="10">
        <v>1866472</v>
      </c>
      <c r="E36" s="10">
        <v>339823</v>
      </c>
      <c r="F36" s="16">
        <f>SUM(G36:I36)</f>
        <v>435371</v>
      </c>
      <c r="G36" s="10">
        <v>9796</v>
      </c>
      <c r="H36" s="10">
        <v>193773</v>
      </c>
      <c r="I36" s="10">
        <v>231802</v>
      </c>
    </row>
    <row r="37" spans="1:9">
      <c r="A37" s="14" t="s">
        <v>34</v>
      </c>
      <c r="B37" s="16">
        <f>SUM(C37:E37)</f>
        <v>6662438</v>
      </c>
      <c r="C37" s="10">
        <v>231857</v>
      </c>
      <c r="D37" s="10">
        <v>5489154</v>
      </c>
      <c r="E37" s="10">
        <v>941427</v>
      </c>
      <c r="F37" s="16">
        <f>SUM(G37:I37)</f>
        <v>1612062</v>
      </c>
      <c r="G37" s="10">
        <v>68676</v>
      </c>
      <c r="H37" s="10">
        <v>807703</v>
      </c>
      <c r="I37" s="10">
        <v>735683</v>
      </c>
    </row>
    <row r="38" spans="1:9" ht="6" customHeight="1">
      <c r="A38" s="14"/>
    </row>
    <row r="39" spans="1:9" ht="12" customHeight="1">
      <c r="A39" s="20" t="s">
        <v>35</v>
      </c>
      <c r="B39" s="19">
        <f>SUM(B40:B42)</f>
        <v>4402612</v>
      </c>
      <c r="C39" s="19">
        <f t="shared" ref="C39:I39" si="8">SUM(C40:C42)</f>
        <v>222552</v>
      </c>
      <c r="D39" s="19">
        <f t="shared" si="8"/>
        <v>3698329</v>
      </c>
      <c r="E39" s="19">
        <f t="shared" si="8"/>
        <v>481731</v>
      </c>
      <c r="F39" s="19">
        <f t="shared" si="8"/>
        <v>829242</v>
      </c>
      <c r="G39" s="19">
        <f t="shared" si="8"/>
        <v>51659</v>
      </c>
      <c r="H39" s="19">
        <f t="shared" si="8"/>
        <v>461801</v>
      </c>
      <c r="I39" s="19">
        <f t="shared" si="8"/>
        <v>315782</v>
      </c>
    </row>
    <row r="40" spans="1:9" ht="12" customHeight="1">
      <c r="A40" s="13" t="s">
        <v>36</v>
      </c>
      <c r="B40" s="16">
        <f>SUM(C40:E40)</f>
        <v>1772823</v>
      </c>
      <c r="C40" s="10">
        <v>94806</v>
      </c>
      <c r="D40" s="10">
        <v>1446804</v>
      </c>
      <c r="E40" s="10">
        <v>231213</v>
      </c>
      <c r="F40" s="16">
        <f>SUM(G40:I40)</f>
        <v>351738</v>
      </c>
      <c r="G40" s="10">
        <v>17394</v>
      </c>
      <c r="H40" s="10">
        <v>177429</v>
      </c>
      <c r="I40" s="10">
        <v>156915</v>
      </c>
    </row>
    <row r="41" spans="1:9" ht="12" customHeight="1">
      <c r="A41" s="28" t="s">
        <v>37</v>
      </c>
      <c r="B41" s="16">
        <f>SUM(C41:E41)</f>
        <v>923152</v>
      </c>
      <c r="C41" s="10">
        <v>43463</v>
      </c>
      <c r="D41" s="10">
        <v>808363</v>
      </c>
      <c r="E41" s="10">
        <v>71326</v>
      </c>
      <c r="F41" s="16">
        <f>SUM(G41:I41)</f>
        <v>163705</v>
      </c>
      <c r="G41" s="10">
        <v>10471</v>
      </c>
      <c r="H41" s="10">
        <v>101448</v>
      </c>
      <c r="I41" s="10">
        <v>51786</v>
      </c>
    </row>
    <row r="42" spans="1:9" ht="12" customHeight="1">
      <c r="A42" s="28" t="s">
        <v>38</v>
      </c>
      <c r="B42" s="16">
        <f>SUM(C42:E42)</f>
        <v>1706637</v>
      </c>
      <c r="C42" s="10">
        <v>84283</v>
      </c>
      <c r="D42" s="10">
        <v>1443162</v>
      </c>
      <c r="E42" s="10">
        <v>179192</v>
      </c>
      <c r="F42" s="16">
        <f>SUM(G42:I42)</f>
        <v>313799</v>
      </c>
      <c r="G42" s="10">
        <v>23794</v>
      </c>
      <c r="H42" s="10">
        <v>182924</v>
      </c>
      <c r="I42" s="10">
        <v>107081</v>
      </c>
    </row>
    <row r="43" spans="1:9" ht="6" customHeight="1">
      <c r="A43" s="14"/>
    </row>
    <row r="44" spans="1:9">
      <c r="A44" s="20" t="s">
        <v>39</v>
      </c>
      <c r="B44" s="19">
        <f>SUM(B45:B48)</f>
        <v>2334734</v>
      </c>
      <c r="C44" s="19">
        <f t="shared" ref="C44:I44" si="9">SUM(C45:C48)</f>
        <v>70704</v>
      </c>
      <c r="D44" s="19">
        <f t="shared" si="9"/>
        <v>1808931</v>
      </c>
      <c r="E44" s="19">
        <f t="shared" si="9"/>
        <v>455099</v>
      </c>
      <c r="F44" s="19">
        <f t="shared" si="9"/>
        <v>377873</v>
      </c>
      <c r="G44" s="19">
        <f t="shared" si="9"/>
        <v>14309</v>
      </c>
      <c r="H44" s="19">
        <f t="shared" si="9"/>
        <v>164130</v>
      </c>
      <c r="I44" s="19">
        <f t="shared" si="9"/>
        <v>199434</v>
      </c>
    </row>
    <row r="45" spans="1:9">
      <c r="A45" s="13" t="s">
        <v>40</v>
      </c>
      <c r="B45" s="16">
        <f>SUM(C45:E45)</f>
        <v>430068</v>
      </c>
      <c r="C45" s="10">
        <v>23426</v>
      </c>
      <c r="D45" s="10">
        <v>335065</v>
      </c>
      <c r="E45" s="10">
        <v>71577</v>
      </c>
      <c r="F45" s="16">
        <f>SUM(G45:I45)</f>
        <v>70997</v>
      </c>
      <c r="G45" s="10">
        <v>4131</v>
      </c>
      <c r="H45" s="10">
        <v>32304</v>
      </c>
      <c r="I45" s="10">
        <v>34562</v>
      </c>
    </row>
    <row r="46" spans="1:9">
      <c r="A46" s="14" t="s">
        <v>41</v>
      </c>
      <c r="B46" s="16">
        <f>SUM(C46:E46)</f>
        <v>525017</v>
      </c>
      <c r="C46" s="10">
        <v>8984</v>
      </c>
      <c r="D46" s="10">
        <v>413351</v>
      </c>
      <c r="E46" s="10">
        <v>102682</v>
      </c>
      <c r="F46" s="16">
        <f>SUM(G46:I46)</f>
        <v>68865</v>
      </c>
      <c r="G46" s="10">
        <v>1916</v>
      </c>
      <c r="H46" s="10">
        <v>28762</v>
      </c>
      <c r="I46" s="10">
        <v>38187</v>
      </c>
    </row>
    <row r="47" spans="1:9">
      <c r="A47" s="13" t="s">
        <v>42</v>
      </c>
      <c r="B47" s="16">
        <f>SUM(C47:E47)</f>
        <v>992095</v>
      </c>
      <c r="C47" s="10">
        <v>31272</v>
      </c>
      <c r="D47" s="10">
        <v>749484</v>
      </c>
      <c r="E47" s="10">
        <v>211339</v>
      </c>
      <c r="F47" s="16">
        <f>SUM(G47:I47)</f>
        <v>154565</v>
      </c>
      <c r="G47" s="10">
        <v>5165</v>
      </c>
      <c r="H47" s="10">
        <v>62059</v>
      </c>
      <c r="I47" s="10">
        <v>87341</v>
      </c>
    </row>
    <row r="48" spans="1:9">
      <c r="A48" s="13" t="s">
        <v>43</v>
      </c>
      <c r="B48" s="16">
        <f>SUM(C48:E48)</f>
        <v>387554</v>
      </c>
      <c r="C48" s="10">
        <v>7022</v>
      </c>
      <c r="D48" s="10">
        <v>311031</v>
      </c>
      <c r="E48" s="10">
        <v>69501</v>
      </c>
      <c r="F48" s="16">
        <f>SUM(G48:I48)</f>
        <v>83446</v>
      </c>
      <c r="G48" s="10">
        <v>3097</v>
      </c>
      <c r="H48" s="10">
        <v>41005</v>
      </c>
      <c r="I48" s="10">
        <v>39344</v>
      </c>
    </row>
    <row r="49" spans="1:9" ht="6" customHeight="1">
      <c r="A49" s="110"/>
      <c r="B49" s="11"/>
      <c r="C49" s="11"/>
      <c r="D49" s="11"/>
      <c r="E49" s="11"/>
      <c r="F49" s="11"/>
      <c r="G49" s="11"/>
      <c r="H49" s="11"/>
      <c r="I49" s="11"/>
    </row>
    <row r="50" spans="1:9">
      <c r="A50" s="109" t="s">
        <v>44</v>
      </c>
      <c r="B50" s="2"/>
      <c r="C50" s="2"/>
      <c r="D50" s="2"/>
      <c r="E50" s="2"/>
      <c r="F50" s="2"/>
      <c r="G50" s="2"/>
      <c r="H50" s="2"/>
      <c r="I50" s="2"/>
    </row>
  </sheetData>
  <mergeCells count="3">
    <mergeCell ref="B8:B9"/>
    <mergeCell ref="F8:F9"/>
    <mergeCell ref="A6:A9"/>
  </mergeCells>
  <phoneticPr fontId="0" type="noConversion"/>
  <printOptions horizontalCentered="1"/>
  <pageMargins left="0" right="0" top="0.78740157480314965" bottom="0.78740157480314965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Plan5"/>
  <dimension ref="A1:J48"/>
  <sheetViews>
    <sheetView workbookViewId="0">
      <selection activeCell="A2" sqref="A2"/>
    </sheetView>
  </sheetViews>
  <sheetFormatPr defaultColWidth="11.42578125" defaultRowHeight="12"/>
  <cols>
    <col min="1" max="1" width="12.7109375" style="1" customWidth="1"/>
    <col min="2" max="2" width="10.7109375" style="1" customWidth="1"/>
    <col min="3" max="10" width="8.7109375" style="1" customWidth="1"/>
    <col min="11" max="16384" width="11.42578125" style="1"/>
  </cols>
  <sheetData>
    <row r="1" spans="1:10" ht="12.75">
      <c r="A1" s="54" t="s">
        <v>0</v>
      </c>
      <c r="B1" s="48"/>
      <c r="C1" s="48"/>
      <c r="D1" s="48"/>
      <c r="E1" s="48"/>
      <c r="F1" s="48"/>
      <c r="G1" s="48"/>
      <c r="H1" s="48"/>
      <c r="I1" s="48"/>
      <c r="J1" s="48"/>
    </row>
    <row r="2" spans="1:10">
      <c r="A2" s="47"/>
      <c r="B2" s="48"/>
      <c r="C2" s="48"/>
      <c r="D2" s="48"/>
      <c r="E2" s="48"/>
      <c r="F2" s="48"/>
      <c r="G2" s="48"/>
      <c r="H2" s="48"/>
      <c r="I2" s="48"/>
      <c r="J2" s="48"/>
    </row>
    <row r="3" spans="1:10" ht="6" customHeight="1">
      <c r="A3" s="48"/>
      <c r="B3" s="48"/>
      <c r="C3" s="48"/>
      <c r="D3" s="48"/>
      <c r="E3" s="48"/>
      <c r="F3" s="48"/>
      <c r="G3" s="48"/>
      <c r="H3" s="48"/>
      <c r="I3" s="48"/>
      <c r="J3" s="48"/>
    </row>
    <row r="4" spans="1:10" ht="15">
      <c r="A4" s="68" t="s">
        <v>122</v>
      </c>
      <c r="B4" s="48"/>
      <c r="C4" s="48"/>
      <c r="D4" s="48"/>
      <c r="E4" s="48"/>
      <c r="F4" s="48"/>
      <c r="G4" s="48"/>
      <c r="H4" s="48"/>
      <c r="I4" s="48"/>
      <c r="J4" s="48"/>
    </row>
    <row r="5" spans="1:10" ht="6" customHeight="1"/>
    <row r="6" spans="1:10">
      <c r="A6" s="23" t="s">
        <v>61</v>
      </c>
      <c r="B6" s="4" t="s">
        <v>62</v>
      </c>
      <c r="C6" s="5"/>
      <c r="D6" s="5"/>
      <c r="E6" s="5"/>
      <c r="F6" s="5"/>
      <c r="G6" s="5"/>
      <c r="H6" s="5"/>
      <c r="I6" s="5"/>
      <c r="J6" s="5"/>
    </row>
    <row r="7" spans="1:10">
      <c r="A7" s="21" t="s">
        <v>4</v>
      </c>
      <c r="B7" s="22" t="s">
        <v>5</v>
      </c>
      <c r="C7" s="22" t="s">
        <v>63</v>
      </c>
      <c r="D7" s="22" t="s">
        <v>64</v>
      </c>
      <c r="E7" s="22" t="s">
        <v>65</v>
      </c>
      <c r="F7" s="22" t="s">
        <v>66</v>
      </c>
      <c r="G7" s="22" t="s">
        <v>67</v>
      </c>
      <c r="H7" s="22" t="s">
        <v>68</v>
      </c>
      <c r="I7" s="22" t="s">
        <v>69</v>
      </c>
      <c r="J7" s="22" t="s">
        <v>70</v>
      </c>
    </row>
    <row r="8" spans="1:10" ht="6" customHeight="1">
      <c r="A8" s="8"/>
      <c r="B8" s="8"/>
      <c r="C8" s="8"/>
      <c r="D8" s="8"/>
      <c r="E8" s="8"/>
      <c r="F8" s="6"/>
      <c r="G8" s="8"/>
      <c r="H8" s="8"/>
      <c r="I8" s="8"/>
      <c r="J8" s="6"/>
    </row>
    <row r="9" spans="1:10" ht="14.25" customHeight="1">
      <c r="A9" s="15" t="s">
        <v>10</v>
      </c>
      <c r="B9" s="16">
        <f t="shared" ref="B9:J9" si="0">SUM(B11,B20,B31,B37,B42)</f>
        <v>32668738</v>
      </c>
      <c r="C9" s="16">
        <f t="shared" si="0"/>
        <v>6617859</v>
      </c>
      <c r="D9" s="16">
        <f t="shared" si="0"/>
        <v>5180708</v>
      </c>
      <c r="E9" s="16">
        <f t="shared" si="0"/>
        <v>4407917</v>
      </c>
      <c r="F9" s="16">
        <f t="shared" si="0"/>
        <v>3847634</v>
      </c>
      <c r="G9" s="16">
        <f t="shared" si="0"/>
        <v>4293896</v>
      </c>
      <c r="H9" s="16">
        <f t="shared" si="0"/>
        <v>3423900</v>
      </c>
      <c r="I9" s="16">
        <f t="shared" si="0"/>
        <v>2727685</v>
      </c>
      <c r="J9" s="16">
        <f t="shared" si="0"/>
        <v>2169139</v>
      </c>
    </row>
    <row r="10" spans="1:10" ht="6" customHeight="1">
      <c r="A10" s="12"/>
      <c r="B10" s="8"/>
      <c r="C10" s="8"/>
      <c r="D10" s="8"/>
      <c r="E10" s="8"/>
      <c r="F10" s="6"/>
      <c r="G10" s="8"/>
      <c r="H10" s="8"/>
      <c r="I10" s="8"/>
      <c r="J10" s="6"/>
    </row>
    <row r="11" spans="1:10" ht="12" customHeight="1">
      <c r="A11" s="15" t="s">
        <v>11</v>
      </c>
      <c r="B11" s="16">
        <f>SUM(C11:J11)</f>
        <v>2764855</v>
      </c>
      <c r="C11" s="16">
        <f t="shared" ref="C11:J11" si="1">SUM(C12:C18)</f>
        <v>752623</v>
      </c>
      <c r="D11" s="16">
        <f t="shared" si="1"/>
        <v>475334</v>
      </c>
      <c r="E11" s="16">
        <f t="shared" si="1"/>
        <v>387825</v>
      </c>
      <c r="F11" s="16">
        <f t="shared" si="1"/>
        <v>322158</v>
      </c>
      <c r="G11" s="16">
        <f t="shared" si="1"/>
        <v>313613</v>
      </c>
      <c r="H11" s="16">
        <f t="shared" si="1"/>
        <v>223624</v>
      </c>
      <c r="I11" s="16">
        <f t="shared" si="1"/>
        <v>162277</v>
      </c>
      <c r="J11" s="16">
        <f t="shared" si="1"/>
        <v>127401</v>
      </c>
    </row>
    <row r="12" spans="1:10">
      <c r="A12" s="12" t="s">
        <v>12</v>
      </c>
      <c r="B12" s="16">
        <f>SUM(C12:J12)</f>
        <v>283857</v>
      </c>
      <c r="C12" s="33">
        <v>62884</v>
      </c>
      <c r="D12" s="33">
        <v>46635</v>
      </c>
      <c r="E12" s="33">
        <v>42127</v>
      </c>
      <c r="F12" s="33">
        <v>36806</v>
      </c>
      <c r="G12" s="33">
        <v>36745</v>
      </c>
      <c r="H12" s="33">
        <v>25625</v>
      </c>
      <c r="I12" s="33">
        <v>18590</v>
      </c>
      <c r="J12" s="33">
        <v>14445</v>
      </c>
    </row>
    <row r="13" spans="1:10">
      <c r="A13" s="13" t="s">
        <v>13</v>
      </c>
      <c r="B13" s="16">
        <f t="shared" ref="B13:B18" si="2">SUM(C13:J13)</f>
        <v>121809</v>
      </c>
      <c r="C13" s="33">
        <v>34347</v>
      </c>
      <c r="D13" s="33">
        <v>20112</v>
      </c>
      <c r="E13" s="33">
        <v>15971</v>
      </c>
      <c r="F13" s="33">
        <v>13743</v>
      </c>
      <c r="G13" s="33">
        <v>13756</v>
      </c>
      <c r="H13" s="33">
        <v>10014</v>
      </c>
      <c r="I13" s="33">
        <v>7967</v>
      </c>
      <c r="J13" s="33">
        <v>5899</v>
      </c>
    </row>
    <row r="14" spans="1:10">
      <c r="A14" s="14" t="s">
        <v>71</v>
      </c>
      <c r="B14" s="16">
        <f t="shared" si="2"/>
        <v>538022</v>
      </c>
      <c r="C14" s="10">
        <v>114074</v>
      </c>
      <c r="D14" s="10">
        <v>86018</v>
      </c>
      <c r="E14" s="10">
        <v>69303</v>
      </c>
      <c r="F14" s="10">
        <v>56745</v>
      </c>
      <c r="G14" s="10">
        <v>75707</v>
      </c>
      <c r="H14" s="10">
        <v>55483</v>
      </c>
      <c r="I14" s="10">
        <v>44772</v>
      </c>
      <c r="J14" s="10">
        <v>35920</v>
      </c>
    </row>
    <row r="15" spans="1:10">
      <c r="A15" s="13" t="s">
        <v>16</v>
      </c>
      <c r="B15" s="16">
        <f t="shared" si="2"/>
        <v>58424</v>
      </c>
      <c r="C15" s="33">
        <v>12893</v>
      </c>
      <c r="D15" s="33">
        <v>9234</v>
      </c>
      <c r="E15" s="33">
        <v>8360</v>
      </c>
      <c r="F15" s="33">
        <v>7481</v>
      </c>
      <c r="G15" s="33">
        <v>7856</v>
      </c>
      <c r="H15" s="33">
        <v>5540</v>
      </c>
      <c r="I15" s="33">
        <v>3823</v>
      </c>
      <c r="J15" s="33">
        <v>3237</v>
      </c>
    </row>
    <row r="16" spans="1:10">
      <c r="A16" s="14" t="s">
        <v>17</v>
      </c>
      <c r="B16" s="16">
        <f t="shared" si="2"/>
        <v>1351116</v>
      </c>
      <c r="C16" s="33">
        <v>429569</v>
      </c>
      <c r="D16" s="33">
        <v>242172</v>
      </c>
      <c r="E16" s="33">
        <v>193346</v>
      </c>
      <c r="F16" s="33">
        <v>158545</v>
      </c>
      <c r="G16" s="33">
        <v>130836</v>
      </c>
      <c r="H16" s="33">
        <v>92052</v>
      </c>
      <c r="I16" s="33">
        <v>58868</v>
      </c>
      <c r="J16" s="33">
        <v>45728</v>
      </c>
    </row>
    <row r="17" spans="1:10">
      <c r="A17" s="14" t="s">
        <v>18</v>
      </c>
      <c r="B17" s="16">
        <f t="shared" si="2"/>
        <v>99456</v>
      </c>
      <c r="C17" s="33">
        <v>19873</v>
      </c>
      <c r="D17" s="33">
        <v>18203</v>
      </c>
      <c r="E17" s="33">
        <v>14140</v>
      </c>
      <c r="F17" s="33">
        <v>12227</v>
      </c>
      <c r="G17" s="33">
        <v>12504</v>
      </c>
      <c r="H17" s="33">
        <v>9402</v>
      </c>
      <c r="I17" s="33">
        <v>7163</v>
      </c>
      <c r="J17" s="33">
        <v>5944</v>
      </c>
    </row>
    <row r="18" spans="1:10">
      <c r="A18" s="13" t="s">
        <v>19</v>
      </c>
      <c r="B18" s="16">
        <f t="shared" si="2"/>
        <v>312171</v>
      </c>
      <c r="C18" s="33">
        <v>78983</v>
      </c>
      <c r="D18" s="33">
        <v>52960</v>
      </c>
      <c r="E18" s="33">
        <v>44578</v>
      </c>
      <c r="F18" s="33">
        <v>36611</v>
      </c>
      <c r="G18" s="33">
        <v>36209</v>
      </c>
      <c r="H18" s="33">
        <v>25508</v>
      </c>
      <c r="I18" s="33">
        <v>21094</v>
      </c>
      <c r="J18" s="33">
        <v>16228</v>
      </c>
    </row>
    <row r="19" spans="1:10" ht="6" customHeight="1">
      <c r="A19" s="13"/>
      <c r="B19" s="10"/>
      <c r="C19" s="10"/>
      <c r="D19" s="10"/>
      <c r="E19" s="10"/>
      <c r="G19" s="10"/>
      <c r="H19" s="10"/>
      <c r="I19" s="10"/>
    </row>
    <row r="20" spans="1:10">
      <c r="A20" s="17" t="s">
        <v>20</v>
      </c>
      <c r="B20" s="16">
        <f>SUM(C20:J20)</f>
        <v>10145208</v>
      </c>
      <c r="C20" s="18">
        <f t="shared" ref="C20:J20" si="3">SUM(C21:C29)</f>
        <v>2872235</v>
      </c>
      <c r="D20" s="18">
        <f t="shared" si="3"/>
        <v>1751134</v>
      </c>
      <c r="E20" s="18">
        <f t="shared" si="3"/>
        <v>1381402</v>
      </c>
      <c r="F20" s="18">
        <f t="shared" si="3"/>
        <v>1093293</v>
      </c>
      <c r="G20" s="18">
        <f t="shared" si="3"/>
        <v>1127632</v>
      </c>
      <c r="H20" s="18">
        <f t="shared" si="3"/>
        <v>807495</v>
      </c>
      <c r="I20" s="18">
        <f t="shared" si="3"/>
        <v>625030</v>
      </c>
      <c r="J20" s="18">
        <f t="shared" si="3"/>
        <v>486987</v>
      </c>
    </row>
    <row r="21" spans="1:10" ht="12" customHeight="1">
      <c r="A21" s="14" t="s">
        <v>21</v>
      </c>
      <c r="B21" s="16">
        <f>SUM(C21:J21)</f>
        <v>1347856</v>
      </c>
      <c r="C21" s="33">
        <v>474921</v>
      </c>
      <c r="D21" s="33">
        <v>229335</v>
      </c>
      <c r="E21" s="33">
        <v>175306</v>
      </c>
      <c r="F21" s="33">
        <v>134334</v>
      </c>
      <c r="G21" s="33">
        <v>120377</v>
      </c>
      <c r="H21" s="33">
        <v>89304</v>
      </c>
      <c r="I21" s="33">
        <v>70344</v>
      </c>
      <c r="J21" s="33">
        <v>53935</v>
      </c>
    </row>
    <row r="22" spans="1:10" ht="12" customHeight="1">
      <c r="A22" s="13" t="s">
        <v>22</v>
      </c>
      <c r="B22" s="16">
        <f t="shared" ref="B22:B29" si="4">SUM(C22:J22)</f>
        <v>623904</v>
      </c>
      <c r="C22" s="33">
        <v>218995</v>
      </c>
      <c r="D22" s="33">
        <v>121967</v>
      </c>
      <c r="E22" s="33">
        <v>86823</v>
      </c>
      <c r="F22" s="33">
        <v>67707</v>
      </c>
      <c r="G22" s="33">
        <v>50460</v>
      </c>
      <c r="H22" s="33">
        <v>34371</v>
      </c>
      <c r="I22" s="33">
        <v>24625</v>
      </c>
      <c r="J22" s="33">
        <v>18956</v>
      </c>
    </row>
    <row r="23" spans="1:10" ht="12.75" customHeight="1">
      <c r="A23" s="14" t="s">
        <v>23</v>
      </c>
      <c r="B23" s="16">
        <f t="shared" si="4"/>
        <v>1406702</v>
      </c>
      <c r="C23" s="33">
        <v>344492</v>
      </c>
      <c r="D23" s="33">
        <v>257734</v>
      </c>
      <c r="E23" s="33">
        <v>199150</v>
      </c>
      <c r="F23" s="33">
        <v>162833</v>
      </c>
      <c r="G23" s="33">
        <v>148100</v>
      </c>
      <c r="H23" s="33">
        <v>122220</v>
      </c>
      <c r="I23" s="33">
        <v>97402</v>
      </c>
      <c r="J23" s="33">
        <v>74771</v>
      </c>
    </row>
    <row r="24" spans="1:10" ht="12.75" customHeight="1">
      <c r="A24" s="28" t="s">
        <v>24</v>
      </c>
      <c r="B24" s="16">
        <f t="shared" si="4"/>
        <v>584520</v>
      </c>
      <c r="C24" s="33">
        <v>142938</v>
      </c>
      <c r="D24" s="33">
        <v>97818</v>
      </c>
      <c r="E24" s="33">
        <v>79097</v>
      </c>
      <c r="F24" s="33">
        <v>64841</v>
      </c>
      <c r="G24" s="33">
        <v>76089</v>
      </c>
      <c r="H24" s="33">
        <v>51495</v>
      </c>
      <c r="I24" s="33">
        <v>40098</v>
      </c>
      <c r="J24" s="33">
        <v>32144</v>
      </c>
    </row>
    <row r="25" spans="1:10" ht="12.75" customHeight="1">
      <c r="A25" s="14" t="s">
        <v>25</v>
      </c>
      <c r="B25" s="16">
        <f t="shared" si="4"/>
        <v>673556</v>
      </c>
      <c r="C25" s="33">
        <v>171096</v>
      </c>
      <c r="D25" s="33">
        <v>116929</v>
      </c>
      <c r="E25" s="33">
        <v>94289</v>
      </c>
      <c r="F25" s="33">
        <v>75522</v>
      </c>
      <c r="G25" s="33">
        <v>83207</v>
      </c>
      <c r="H25" s="33">
        <v>56691</v>
      </c>
      <c r="I25" s="33">
        <v>42712</v>
      </c>
      <c r="J25" s="33">
        <v>33110</v>
      </c>
    </row>
    <row r="26" spans="1:10" ht="12.75" customHeight="1">
      <c r="A26" s="14" t="s">
        <v>26</v>
      </c>
      <c r="B26" s="16">
        <f t="shared" si="4"/>
        <v>1690627</v>
      </c>
      <c r="C26" s="33">
        <v>393477</v>
      </c>
      <c r="D26" s="33">
        <v>272668</v>
      </c>
      <c r="E26" s="33">
        <v>223624</v>
      </c>
      <c r="F26" s="33">
        <v>176642</v>
      </c>
      <c r="G26" s="33">
        <v>235436</v>
      </c>
      <c r="H26" s="33">
        <v>160873</v>
      </c>
      <c r="I26" s="33">
        <v>126606</v>
      </c>
      <c r="J26" s="33">
        <v>101301</v>
      </c>
    </row>
    <row r="27" spans="1:10" ht="12.75" customHeight="1">
      <c r="A27" s="14" t="s">
        <v>27</v>
      </c>
      <c r="B27" s="16">
        <f t="shared" si="4"/>
        <v>555703</v>
      </c>
      <c r="C27" s="33">
        <v>183116</v>
      </c>
      <c r="D27" s="33">
        <v>99713</v>
      </c>
      <c r="E27" s="33">
        <v>71896</v>
      </c>
      <c r="F27" s="33">
        <v>53965</v>
      </c>
      <c r="G27" s="33">
        <v>56179</v>
      </c>
      <c r="H27" s="33">
        <v>38611</v>
      </c>
      <c r="I27" s="33">
        <v>29751</v>
      </c>
      <c r="J27" s="33">
        <v>22472</v>
      </c>
    </row>
    <row r="28" spans="1:10">
      <c r="A28" s="13" t="s">
        <v>28</v>
      </c>
      <c r="B28" s="16">
        <f t="shared" si="4"/>
        <v>385268</v>
      </c>
      <c r="C28" s="33">
        <v>112865</v>
      </c>
      <c r="D28" s="33">
        <v>64345</v>
      </c>
      <c r="E28" s="33">
        <v>50155</v>
      </c>
      <c r="F28" s="33">
        <v>41852</v>
      </c>
      <c r="G28" s="33">
        <v>46336</v>
      </c>
      <c r="H28" s="33">
        <v>30275</v>
      </c>
      <c r="I28" s="33">
        <v>22296</v>
      </c>
      <c r="J28" s="33">
        <v>17144</v>
      </c>
    </row>
    <row r="29" spans="1:10">
      <c r="A29" s="13" t="s">
        <v>29</v>
      </c>
      <c r="B29" s="16">
        <f t="shared" si="4"/>
        <v>2877072</v>
      </c>
      <c r="C29" s="33">
        <v>830335</v>
      </c>
      <c r="D29" s="33">
        <v>490625</v>
      </c>
      <c r="E29" s="33">
        <v>401062</v>
      </c>
      <c r="F29" s="33">
        <v>315597</v>
      </c>
      <c r="G29" s="33">
        <v>311448</v>
      </c>
      <c r="H29" s="33">
        <v>223655</v>
      </c>
      <c r="I29" s="33">
        <v>171196</v>
      </c>
      <c r="J29" s="33">
        <v>133154</v>
      </c>
    </row>
    <row r="30" spans="1:10" ht="6" customHeight="1">
      <c r="A30" s="13"/>
      <c r="B30" s="10"/>
      <c r="C30" s="10"/>
      <c r="D30" s="10"/>
      <c r="E30" s="10"/>
      <c r="G30" s="10"/>
      <c r="H30" s="10"/>
      <c r="I30" s="10"/>
    </row>
    <row r="31" spans="1:10">
      <c r="A31" s="17" t="s">
        <v>30</v>
      </c>
      <c r="B31" s="16">
        <f>SUM(C31:J31)</f>
        <v>13021329</v>
      </c>
      <c r="C31" s="18">
        <f t="shared" ref="C31:J31" si="5">SUM(C32:C35)</f>
        <v>1862033</v>
      </c>
      <c r="D31" s="18">
        <f t="shared" si="5"/>
        <v>2000368</v>
      </c>
      <c r="E31" s="18">
        <f t="shared" si="5"/>
        <v>1744129</v>
      </c>
      <c r="F31" s="18">
        <f t="shared" si="5"/>
        <v>1588813</v>
      </c>
      <c r="G31" s="18">
        <f t="shared" si="5"/>
        <v>1890700</v>
      </c>
      <c r="H31" s="18">
        <f t="shared" si="5"/>
        <v>1592679</v>
      </c>
      <c r="I31" s="18">
        <f t="shared" si="5"/>
        <v>1294675</v>
      </c>
      <c r="J31" s="18">
        <f t="shared" si="5"/>
        <v>1047932</v>
      </c>
    </row>
    <row r="32" spans="1:10">
      <c r="A32" s="13" t="s">
        <v>31</v>
      </c>
      <c r="B32" s="16">
        <f>SUM(C32:J32)</f>
        <v>3518457</v>
      </c>
      <c r="C32" s="33">
        <v>633304</v>
      </c>
      <c r="D32" s="33">
        <v>531877</v>
      </c>
      <c r="E32" s="33">
        <v>473064</v>
      </c>
      <c r="F32" s="33">
        <v>413288</v>
      </c>
      <c r="G32" s="33">
        <v>525424</v>
      </c>
      <c r="H32" s="33">
        <v>403002</v>
      </c>
      <c r="I32" s="33">
        <v>307950</v>
      </c>
      <c r="J32" s="33">
        <v>230548</v>
      </c>
    </row>
    <row r="33" spans="1:10">
      <c r="A33" s="28" t="s">
        <v>32</v>
      </c>
      <c r="B33" s="16">
        <f>SUM(C33:J33)</f>
        <v>607497</v>
      </c>
      <c r="C33" s="33">
        <v>84306</v>
      </c>
      <c r="D33" s="33">
        <v>107880</v>
      </c>
      <c r="E33" s="33">
        <v>81054</v>
      </c>
      <c r="F33" s="33">
        <v>72118</v>
      </c>
      <c r="G33" s="33">
        <v>84430</v>
      </c>
      <c r="H33" s="33">
        <v>70505</v>
      </c>
      <c r="I33" s="33">
        <v>58959</v>
      </c>
      <c r="J33" s="33">
        <v>48245</v>
      </c>
    </row>
    <row r="34" spans="1:10">
      <c r="A34" s="28" t="s">
        <v>33</v>
      </c>
      <c r="B34" s="16">
        <f>SUM(C34:J34)</f>
        <v>2232937</v>
      </c>
      <c r="C34" s="33">
        <v>332751</v>
      </c>
      <c r="D34" s="33">
        <v>317630</v>
      </c>
      <c r="E34" s="33">
        <v>325881</v>
      </c>
      <c r="F34" s="33">
        <v>305390</v>
      </c>
      <c r="G34" s="33">
        <v>320240</v>
      </c>
      <c r="H34" s="33">
        <v>255995</v>
      </c>
      <c r="I34" s="33">
        <v>211006</v>
      </c>
      <c r="J34" s="33">
        <v>164044</v>
      </c>
    </row>
    <row r="35" spans="1:10">
      <c r="A35" s="14" t="s">
        <v>34</v>
      </c>
      <c r="B35" s="16">
        <f>SUM(C35:J35)</f>
        <v>6662438</v>
      </c>
      <c r="C35" s="10">
        <v>811672</v>
      </c>
      <c r="D35" s="10">
        <v>1042981</v>
      </c>
      <c r="E35" s="10">
        <v>864130</v>
      </c>
      <c r="F35" s="10">
        <v>798017</v>
      </c>
      <c r="G35" s="10">
        <v>960606</v>
      </c>
      <c r="H35" s="10">
        <v>863177</v>
      </c>
      <c r="I35" s="10">
        <v>716760</v>
      </c>
      <c r="J35" s="10">
        <v>605095</v>
      </c>
    </row>
    <row r="36" spans="1:10" ht="6" customHeight="1">
      <c r="A36" s="14"/>
    </row>
    <row r="37" spans="1:10">
      <c r="A37" s="20" t="s">
        <v>35</v>
      </c>
      <c r="B37" s="16">
        <f>SUM(C37:J37)</f>
        <v>4402612</v>
      </c>
      <c r="C37" s="19">
        <f t="shared" ref="C37:J37" si="6">SUM(C38:C40)</f>
        <v>694159</v>
      </c>
      <c r="D37" s="19">
        <f t="shared" si="6"/>
        <v>624029</v>
      </c>
      <c r="E37" s="19">
        <f t="shared" si="6"/>
        <v>581409</v>
      </c>
      <c r="F37" s="19">
        <f t="shared" si="6"/>
        <v>563037</v>
      </c>
      <c r="G37" s="19">
        <f t="shared" si="6"/>
        <v>621879</v>
      </c>
      <c r="H37" s="19">
        <f t="shared" si="6"/>
        <v>536427</v>
      </c>
      <c r="I37" s="19">
        <f t="shared" si="6"/>
        <v>438408</v>
      </c>
      <c r="J37" s="19">
        <f t="shared" si="6"/>
        <v>343264</v>
      </c>
    </row>
    <row r="38" spans="1:10" ht="12" customHeight="1">
      <c r="A38" s="13" t="s">
        <v>36</v>
      </c>
      <c r="B38" s="16">
        <f>SUM(C38:J38)</f>
        <v>1772823</v>
      </c>
      <c r="C38" s="33">
        <v>266264</v>
      </c>
      <c r="D38" s="33">
        <v>266638</v>
      </c>
      <c r="E38" s="33">
        <v>238006</v>
      </c>
      <c r="F38" s="33">
        <v>216218</v>
      </c>
      <c r="G38" s="33">
        <v>249866</v>
      </c>
      <c r="H38" s="33">
        <v>219606</v>
      </c>
      <c r="I38" s="33">
        <v>177542</v>
      </c>
      <c r="J38" s="33">
        <v>138683</v>
      </c>
    </row>
    <row r="39" spans="1:10">
      <c r="A39" s="28" t="s">
        <v>37</v>
      </c>
      <c r="B39" s="16">
        <f>SUM(C39:J39)</f>
        <v>923152</v>
      </c>
      <c r="C39" s="33">
        <v>159099</v>
      </c>
      <c r="D39" s="33">
        <v>136161</v>
      </c>
      <c r="E39" s="33">
        <v>125818</v>
      </c>
      <c r="F39" s="33">
        <v>120231</v>
      </c>
      <c r="G39" s="33">
        <v>127604</v>
      </c>
      <c r="H39" s="33">
        <v>103409</v>
      </c>
      <c r="I39" s="33">
        <v>83627</v>
      </c>
      <c r="J39" s="33">
        <v>67203</v>
      </c>
    </row>
    <row r="40" spans="1:10">
      <c r="A40" s="28" t="s">
        <v>38</v>
      </c>
      <c r="B40" s="16">
        <f>SUM(C40:J40)</f>
        <v>1706637</v>
      </c>
      <c r="C40" s="33">
        <v>268796</v>
      </c>
      <c r="D40" s="33">
        <v>221230</v>
      </c>
      <c r="E40" s="33">
        <v>217585</v>
      </c>
      <c r="F40" s="33">
        <v>226588</v>
      </c>
      <c r="G40" s="33">
        <v>244409</v>
      </c>
      <c r="H40" s="33">
        <v>213412</v>
      </c>
      <c r="I40" s="33">
        <v>177239</v>
      </c>
      <c r="J40" s="33">
        <v>137378</v>
      </c>
    </row>
    <row r="41" spans="1:10" ht="6" customHeight="1">
      <c r="A41" s="14"/>
    </row>
    <row r="42" spans="1:10">
      <c r="A42" s="20" t="s">
        <v>39</v>
      </c>
      <c r="B42" s="16">
        <f>SUM(C42:J42)</f>
        <v>2334734</v>
      </c>
      <c r="C42" s="19">
        <f t="shared" ref="C42:J42" si="7">SUM(C43:C46)</f>
        <v>436809</v>
      </c>
      <c r="D42" s="19">
        <f t="shared" si="7"/>
        <v>329843</v>
      </c>
      <c r="E42" s="19">
        <f t="shared" si="7"/>
        <v>313152</v>
      </c>
      <c r="F42" s="19">
        <f t="shared" si="7"/>
        <v>280333</v>
      </c>
      <c r="G42" s="19">
        <f t="shared" si="7"/>
        <v>340072</v>
      </c>
      <c r="H42" s="19">
        <f t="shared" si="7"/>
        <v>263675</v>
      </c>
      <c r="I42" s="19">
        <f t="shared" si="7"/>
        <v>207295</v>
      </c>
      <c r="J42" s="19">
        <f t="shared" si="7"/>
        <v>163555</v>
      </c>
    </row>
    <row r="43" spans="1:10">
      <c r="A43" s="13" t="s">
        <v>40</v>
      </c>
      <c r="B43" s="16">
        <f>SUM(C43:J43)</f>
        <v>430068</v>
      </c>
      <c r="C43" s="33">
        <v>79325</v>
      </c>
      <c r="D43" s="33">
        <v>61972</v>
      </c>
      <c r="E43" s="33">
        <v>57043</v>
      </c>
      <c r="F43" s="33">
        <v>50694</v>
      </c>
      <c r="G43" s="33">
        <v>62359</v>
      </c>
      <c r="H43" s="33">
        <v>49556</v>
      </c>
      <c r="I43" s="33">
        <v>38435</v>
      </c>
      <c r="J43" s="33">
        <v>30684</v>
      </c>
    </row>
    <row r="44" spans="1:10">
      <c r="A44" s="14" t="s">
        <v>41</v>
      </c>
      <c r="B44" s="16">
        <f>SUM(C44:J44)</f>
        <v>525017</v>
      </c>
      <c r="C44" s="33">
        <v>100561</v>
      </c>
      <c r="D44" s="33">
        <v>80659</v>
      </c>
      <c r="E44" s="33">
        <v>73133</v>
      </c>
      <c r="F44" s="33">
        <v>63310</v>
      </c>
      <c r="G44" s="33">
        <v>77391</v>
      </c>
      <c r="H44" s="33">
        <v>56154</v>
      </c>
      <c r="I44" s="33">
        <v>41083</v>
      </c>
      <c r="J44" s="33">
        <v>32726</v>
      </c>
    </row>
    <row r="45" spans="1:10">
      <c r="A45" s="13" t="s">
        <v>42</v>
      </c>
      <c r="B45" s="16">
        <f>SUM(C45:J45)</f>
        <v>992095</v>
      </c>
      <c r="C45" s="33">
        <v>187576</v>
      </c>
      <c r="D45" s="33">
        <v>145757</v>
      </c>
      <c r="E45" s="33">
        <v>134380</v>
      </c>
      <c r="F45" s="33">
        <v>120250</v>
      </c>
      <c r="G45" s="33">
        <v>142534</v>
      </c>
      <c r="H45" s="33">
        <v>109325</v>
      </c>
      <c r="I45" s="33">
        <v>85124</v>
      </c>
      <c r="J45" s="33">
        <v>67149</v>
      </c>
    </row>
    <row r="46" spans="1:10">
      <c r="A46" s="13" t="s">
        <v>43</v>
      </c>
      <c r="B46" s="16">
        <f>SUM(C46:J46)</f>
        <v>387554</v>
      </c>
      <c r="C46" s="33">
        <v>69347</v>
      </c>
      <c r="D46" s="33">
        <v>41455</v>
      </c>
      <c r="E46" s="33">
        <v>48596</v>
      </c>
      <c r="F46" s="33">
        <v>46079</v>
      </c>
      <c r="G46" s="33">
        <v>57788</v>
      </c>
      <c r="H46" s="33">
        <v>48640</v>
      </c>
      <c r="I46" s="33">
        <v>42653</v>
      </c>
      <c r="J46" s="33">
        <v>32996</v>
      </c>
    </row>
    <row r="47" spans="1:10" ht="6" customHeight="1">
      <c r="A47" s="9"/>
      <c r="B47" s="11"/>
      <c r="C47" s="11"/>
      <c r="D47" s="11"/>
      <c r="E47" s="11"/>
      <c r="F47" s="11"/>
      <c r="G47" s="11"/>
      <c r="H47" s="11"/>
      <c r="I47" s="11"/>
      <c r="J47" s="11"/>
    </row>
    <row r="48" spans="1:10">
      <c r="A48" s="109" t="s">
        <v>44</v>
      </c>
      <c r="B48" s="2"/>
      <c r="C48" s="2"/>
      <c r="D48" s="2"/>
      <c r="E48" s="2"/>
      <c r="F48" s="2"/>
      <c r="G48" s="2"/>
      <c r="H48" s="2"/>
      <c r="I48" s="2"/>
      <c r="J48" s="2"/>
    </row>
  </sheetData>
  <phoneticPr fontId="0" type="noConversion"/>
  <printOptions horizontalCentered="1"/>
  <pageMargins left="0" right="0" top="0.78740157480314965" bottom="0.78740157480314965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Plan6"/>
  <dimension ref="A1:G52"/>
  <sheetViews>
    <sheetView workbookViewId="0">
      <selection activeCell="A2" sqref="A2"/>
    </sheetView>
  </sheetViews>
  <sheetFormatPr defaultColWidth="11.42578125" defaultRowHeight="12"/>
  <cols>
    <col min="1" max="1" width="12.85546875" style="1" customWidth="1"/>
    <col min="2" max="7" width="12.7109375" style="1" customWidth="1"/>
    <col min="8" max="16384" width="11.42578125" style="1"/>
  </cols>
  <sheetData>
    <row r="1" spans="1:7" ht="12.75">
      <c r="A1" s="54" t="s">
        <v>0</v>
      </c>
      <c r="B1" s="48"/>
      <c r="C1" s="48"/>
      <c r="D1" s="48"/>
      <c r="E1" s="48"/>
      <c r="F1" s="48"/>
      <c r="G1" s="48"/>
    </row>
    <row r="2" spans="1:7" ht="12.75">
      <c r="A2" s="54"/>
      <c r="B2" s="48"/>
      <c r="C2" s="48"/>
      <c r="D2" s="48"/>
      <c r="E2" s="48"/>
      <c r="F2" s="48"/>
      <c r="G2" s="48"/>
    </row>
    <row r="3" spans="1:7" ht="6" customHeight="1">
      <c r="A3" s="48"/>
      <c r="B3" s="48"/>
      <c r="C3" s="48"/>
      <c r="D3" s="48"/>
      <c r="E3" s="48"/>
      <c r="F3" s="48"/>
      <c r="G3" s="48"/>
    </row>
    <row r="4" spans="1:7" ht="15">
      <c r="A4" s="68" t="s">
        <v>123</v>
      </c>
      <c r="B4" s="48"/>
      <c r="C4" s="48"/>
      <c r="D4" s="48"/>
      <c r="E4" s="48"/>
      <c r="F4" s="48"/>
      <c r="G4" s="48"/>
    </row>
    <row r="5" spans="1:7" ht="6" customHeight="1">
      <c r="A5" s="48"/>
      <c r="B5" s="48"/>
      <c r="C5" s="48"/>
      <c r="D5" s="48"/>
      <c r="E5" s="48"/>
      <c r="F5" s="48"/>
      <c r="G5" s="48"/>
    </row>
    <row r="6" spans="1:7">
      <c r="A6" s="23" t="s">
        <v>72</v>
      </c>
      <c r="B6" s="4" t="s">
        <v>62</v>
      </c>
      <c r="C6" s="5"/>
      <c r="D6" s="5"/>
      <c r="E6" s="5"/>
      <c r="F6" s="5"/>
      <c r="G6" s="5"/>
    </row>
    <row r="7" spans="1:7">
      <c r="A7" s="21" t="s">
        <v>4</v>
      </c>
      <c r="B7" s="22" t="s">
        <v>5</v>
      </c>
      <c r="C7" s="22" t="s">
        <v>73</v>
      </c>
      <c r="D7" s="22" t="s">
        <v>74</v>
      </c>
      <c r="E7" s="22" t="s">
        <v>75</v>
      </c>
      <c r="F7" s="22" t="s">
        <v>76</v>
      </c>
      <c r="G7" s="22" t="s">
        <v>135</v>
      </c>
    </row>
    <row r="8" spans="1:7" ht="6" customHeight="1">
      <c r="A8" s="8"/>
      <c r="B8" s="8"/>
      <c r="C8" s="8"/>
      <c r="D8" s="8"/>
      <c r="E8" s="8"/>
      <c r="F8" s="6"/>
      <c r="G8" s="8"/>
    </row>
    <row r="9" spans="1:7" ht="14.25" customHeight="1">
      <c r="A9" s="15" t="s">
        <v>10</v>
      </c>
      <c r="B9" s="16">
        <f>SUM(C9:G9)</f>
        <v>5374831</v>
      </c>
      <c r="C9" s="16">
        <f>SUM(C11,C20,C31,C37,C42)</f>
        <v>2364864</v>
      </c>
      <c r="D9" s="16">
        <f>SUM(D11,D20,D31,D37,D42)</f>
        <v>1627060</v>
      </c>
      <c r="E9" s="16">
        <f>SUM(E11,E20,E31,E37,E42)</f>
        <v>1182384</v>
      </c>
      <c r="F9" s="16">
        <f>SUM(F11,F20,F31,F37,F42)</f>
        <v>115932</v>
      </c>
      <c r="G9" s="16">
        <f>SUM(G11,G20,G31,G37,G42)</f>
        <v>84591</v>
      </c>
    </row>
    <row r="10" spans="1:7" ht="6" customHeight="1">
      <c r="A10" s="12"/>
      <c r="B10" s="8"/>
      <c r="C10" s="8"/>
      <c r="D10" s="8"/>
      <c r="E10" s="8"/>
      <c r="F10" s="6"/>
      <c r="G10" s="8"/>
    </row>
    <row r="11" spans="1:7" ht="12" customHeight="1">
      <c r="A11" s="15" t="s">
        <v>11</v>
      </c>
      <c r="B11" s="16">
        <f>SUM(C11:G11)</f>
        <v>344198</v>
      </c>
      <c r="C11" s="16">
        <f>SUM(C12:C18)</f>
        <v>161744</v>
      </c>
      <c r="D11" s="16">
        <f>SUM(D12:D18)</f>
        <v>102296</v>
      </c>
      <c r="E11" s="16">
        <f>SUM(E12:E18)</f>
        <v>75430</v>
      </c>
      <c r="F11" s="16">
        <f>SUM(F12:F18)</f>
        <v>2755</v>
      </c>
      <c r="G11" s="16">
        <f>SUM(G12:G18)</f>
        <v>1973</v>
      </c>
    </row>
    <row r="12" spans="1:7">
      <c r="A12" s="12" t="s">
        <v>12</v>
      </c>
      <c r="B12" s="16">
        <f>SUM(C12:G12)</f>
        <v>27825</v>
      </c>
      <c r="C12" s="10">
        <v>13145</v>
      </c>
      <c r="D12" s="10">
        <v>8647</v>
      </c>
      <c r="E12" s="10">
        <v>5965</v>
      </c>
      <c r="F12" s="10">
        <v>68</v>
      </c>
      <c r="G12" s="43" t="s">
        <v>15</v>
      </c>
    </row>
    <row r="13" spans="1:7">
      <c r="A13" s="13" t="s">
        <v>13</v>
      </c>
      <c r="B13" s="16">
        <f t="shared" ref="B13:B18" si="0">SUM(C13:G13)</f>
        <v>13868</v>
      </c>
      <c r="C13" s="10">
        <v>6237</v>
      </c>
      <c r="D13" s="10">
        <v>3795</v>
      </c>
      <c r="E13" s="10">
        <v>2976</v>
      </c>
      <c r="F13" s="10">
        <v>860</v>
      </c>
      <c r="G13" s="43" t="s">
        <v>15</v>
      </c>
    </row>
    <row r="14" spans="1:7">
      <c r="A14" s="14" t="s">
        <v>14</v>
      </c>
      <c r="B14" s="16">
        <f t="shared" si="0"/>
        <v>80922</v>
      </c>
      <c r="C14" s="10">
        <v>37691</v>
      </c>
      <c r="D14" s="10">
        <v>23403</v>
      </c>
      <c r="E14" s="10">
        <v>19153</v>
      </c>
      <c r="F14" s="10">
        <v>662</v>
      </c>
      <c r="G14" s="10">
        <v>13</v>
      </c>
    </row>
    <row r="15" spans="1:7">
      <c r="A15" s="13" t="s">
        <v>16</v>
      </c>
      <c r="B15" s="16">
        <f t="shared" si="0"/>
        <v>9470</v>
      </c>
      <c r="C15" s="10">
        <v>4999</v>
      </c>
      <c r="D15" s="10">
        <v>2734</v>
      </c>
      <c r="E15" s="10">
        <v>1597</v>
      </c>
      <c r="F15" s="10">
        <v>140</v>
      </c>
      <c r="G15" s="43" t="s">
        <v>15</v>
      </c>
    </row>
    <row r="16" spans="1:7">
      <c r="A16" s="14" t="s">
        <v>17</v>
      </c>
      <c r="B16" s="16">
        <f t="shared" si="0"/>
        <v>159602</v>
      </c>
      <c r="C16" s="10">
        <v>74427</v>
      </c>
      <c r="D16" s="10">
        <v>47466</v>
      </c>
      <c r="E16" s="10">
        <v>35156</v>
      </c>
      <c r="F16" s="10">
        <v>593</v>
      </c>
      <c r="G16" s="10">
        <v>1960</v>
      </c>
    </row>
    <row r="17" spans="1:7">
      <c r="A17" s="14" t="s">
        <v>18</v>
      </c>
      <c r="B17" s="16">
        <f t="shared" si="0"/>
        <v>16225</v>
      </c>
      <c r="C17" s="43">
        <v>7695</v>
      </c>
      <c r="D17" s="10">
        <v>4951</v>
      </c>
      <c r="E17" s="10">
        <v>3203</v>
      </c>
      <c r="F17" s="10">
        <v>376</v>
      </c>
      <c r="G17" s="43" t="s">
        <v>15</v>
      </c>
    </row>
    <row r="18" spans="1:7">
      <c r="A18" s="13" t="s">
        <v>19</v>
      </c>
      <c r="B18" s="16">
        <f t="shared" si="0"/>
        <v>36286</v>
      </c>
      <c r="C18" s="10">
        <v>17550</v>
      </c>
      <c r="D18" s="10">
        <v>11300</v>
      </c>
      <c r="E18" s="10">
        <v>7380</v>
      </c>
      <c r="F18" s="10">
        <v>56</v>
      </c>
      <c r="G18" s="43" t="s">
        <v>15</v>
      </c>
    </row>
    <row r="19" spans="1:7" ht="6" customHeight="1">
      <c r="A19" s="13"/>
      <c r="B19" s="10"/>
      <c r="C19" s="10"/>
      <c r="D19" s="10"/>
      <c r="E19" s="10"/>
      <c r="G19" s="10"/>
    </row>
    <row r="20" spans="1:7">
      <c r="A20" s="17" t="s">
        <v>20</v>
      </c>
      <c r="B20" s="16">
        <f>SUM(C20:G20)</f>
        <v>1144344</v>
      </c>
      <c r="C20" s="16">
        <f>SUM(C21:C29)</f>
        <v>507825</v>
      </c>
      <c r="D20" s="16">
        <f>SUM(D21:D29)</f>
        <v>351623</v>
      </c>
      <c r="E20" s="16">
        <f>SUM(E21:E29)</f>
        <v>259064</v>
      </c>
      <c r="F20" s="16">
        <f>SUM(F21:F29)</f>
        <v>12743</v>
      </c>
      <c r="G20" s="16">
        <f>SUM(G21:G29)</f>
        <v>13089</v>
      </c>
    </row>
    <row r="21" spans="1:7" ht="12" customHeight="1">
      <c r="A21" s="14" t="s">
        <v>21</v>
      </c>
      <c r="B21" s="16">
        <f t="shared" ref="B21:B29" si="1">SUM(C21:G21)</f>
        <v>126629</v>
      </c>
      <c r="C21" s="10">
        <v>56901</v>
      </c>
      <c r="D21" s="10">
        <v>37491</v>
      </c>
      <c r="E21" s="10">
        <v>27886</v>
      </c>
      <c r="F21" s="10">
        <v>4266</v>
      </c>
      <c r="G21" s="43">
        <v>85</v>
      </c>
    </row>
    <row r="22" spans="1:7" ht="12" customHeight="1">
      <c r="A22" s="13" t="s">
        <v>22</v>
      </c>
      <c r="B22" s="16">
        <f t="shared" si="1"/>
        <v>57090</v>
      </c>
      <c r="C22" s="10">
        <v>26864</v>
      </c>
      <c r="D22" s="10">
        <v>16062</v>
      </c>
      <c r="E22" s="10">
        <v>12154</v>
      </c>
      <c r="F22" s="10">
        <v>853</v>
      </c>
      <c r="G22" s="10">
        <v>1157</v>
      </c>
    </row>
    <row r="23" spans="1:7" ht="12.75" customHeight="1">
      <c r="A23" s="14" t="s">
        <v>23</v>
      </c>
      <c r="B23" s="16">
        <f t="shared" si="1"/>
        <v>151473</v>
      </c>
      <c r="C23" s="43">
        <v>66857</v>
      </c>
      <c r="D23" s="10">
        <v>46205</v>
      </c>
      <c r="E23" s="10">
        <v>33836</v>
      </c>
      <c r="F23" s="10">
        <v>1477</v>
      </c>
      <c r="G23" s="10">
        <v>3098</v>
      </c>
    </row>
    <row r="24" spans="1:7" ht="12.75" customHeight="1">
      <c r="A24" s="28" t="s">
        <v>24</v>
      </c>
      <c r="B24" s="16">
        <f t="shared" si="1"/>
        <v>82667</v>
      </c>
      <c r="C24" s="10">
        <v>34726</v>
      </c>
      <c r="D24" s="10">
        <v>26658</v>
      </c>
      <c r="E24" s="10">
        <v>20488</v>
      </c>
      <c r="F24" s="10">
        <v>489</v>
      </c>
      <c r="G24" s="10">
        <v>306</v>
      </c>
    </row>
    <row r="25" spans="1:7" ht="12.75" customHeight="1">
      <c r="A25" s="14" t="s">
        <v>25</v>
      </c>
      <c r="B25" s="16">
        <f t="shared" si="1"/>
        <v>78630</v>
      </c>
      <c r="C25" s="10">
        <v>33904</v>
      </c>
      <c r="D25" s="10">
        <v>25999</v>
      </c>
      <c r="E25" s="10">
        <v>18226</v>
      </c>
      <c r="F25" s="10">
        <v>469</v>
      </c>
      <c r="G25" s="10">
        <v>32</v>
      </c>
    </row>
    <row r="26" spans="1:7" ht="12.75" customHeight="1">
      <c r="A26" s="14" t="s">
        <v>26</v>
      </c>
      <c r="B26" s="16">
        <f t="shared" si="1"/>
        <v>252932</v>
      </c>
      <c r="C26" s="10">
        <v>108665</v>
      </c>
      <c r="D26" s="10">
        <v>78540</v>
      </c>
      <c r="E26" s="10">
        <v>56373</v>
      </c>
      <c r="F26" s="10">
        <v>1115</v>
      </c>
      <c r="G26" s="10">
        <v>8239</v>
      </c>
    </row>
    <row r="27" spans="1:7" ht="12.75" customHeight="1">
      <c r="A27" s="14" t="s">
        <v>27</v>
      </c>
      <c r="B27" s="16">
        <f t="shared" si="1"/>
        <v>54791</v>
      </c>
      <c r="C27" s="10">
        <v>22558</v>
      </c>
      <c r="D27" s="10">
        <v>18685</v>
      </c>
      <c r="E27" s="10">
        <v>12382</v>
      </c>
      <c r="F27" s="10">
        <v>1166</v>
      </c>
      <c r="G27" s="43" t="s">
        <v>15</v>
      </c>
    </row>
    <row r="28" spans="1:7">
      <c r="A28" s="13" t="s">
        <v>28</v>
      </c>
      <c r="B28" s="16">
        <f t="shared" si="1"/>
        <v>41362</v>
      </c>
      <c r="C28" s="10">
        <v>19642</v>
      </c>
      <c r="D28" s="10">
        <v>11869</v>
      </c>
      <c r="E28" s="10">
        <v>9012</v>
      </c>
      <c r="F28" s="10">
        <v>823</v>
      </c>
      <c r="G28" s="10">
        <v>16</v>
      </c>
    </row>
    <row r="29" spans="1:7">
      <c r="A29" s="13" t="s">
        <v>29</v>
      </c>
      <c r="B29" s="16">
        <f t="shared" si="1"/>
        <v>298770</v>
      </c>
      <c r="C29" s="10">
        <v>137708</v>
      </c>
      <c r="D29" s="10">
        <v>90114</v>
      </c>
      <c r="E29" s="10">
        <v>68707</v>
      </c>
      <c r="F29" s="10">
        <v>2085</v>
      </c>
      <c r="G29" s="43">
        <v>156</v>
      </c>
    </row>
    <row r="30" spans="1:7" ht="6" customHeight="1">
      <c r="A30" s="13"/>
      <c r="B30" s="10"/>
      <c r="C30" s="10"/>
      <c r="D30" s="10"/>
      <c r="E30" s="10"/>
      <c r="G30" s="10"/>
    </row>
    <row r="31" spans="1:7">
      <c r="A31" s="17" t="s">
        <v>30</v>
      </c>
      <c r="B31" s="16">
        <f>SUM(C31:G31)</f>
        <v>2679174</v>
      </c>
      <c r="C31" s="16">
        <f>SUM(C32:C35)</f>
        <v>1165665</v>
      </c>
      <c r="D31" s="16">
        <f>SUM(D32:D35)</f>
        <v>820481</v>
      </c>
      <c r="E31" s="16">
        <f>SUM(E32:E35)</f>
        <v>596213</v>
      </c>
      <c r="F31" s="16">
        <f>SUM(F32:F35)</f>
        <v>67716</v>
      </c>
      <c r="G31" s="16">
        <f>SUM(G32:G35)</f>
        <v>29099</v>
      </c>
    </row>
    <row r="32" spans="1:7">
      <c r="A32" s="13" t="s">
        <v>31</v>
      </c>
      <c r="B32" s="16">
        <f>SUM(C32:G32)</f>
        <v>513362</v>
      </c>
      <c r="C32" s="10">
        <v>226262</v>
      </c>
      <c r="D32" s="10">
        <v>162132</v>
      </c>
      <c r="E32" s="10">
        <v>114753</v>
      </c>
      <c r="F32" s="10">
        <v>5693</v>
      </c>
      <c r="G32" s="10">
        <v>4522</v>
      </c>
    </row>
    <row r="33" spans="1:7">
      <c r="A33" s="28" t="s">
        <v>32</v>
      </c>
      <c r="B33" s="16">
        <f>SUM(C33:G33)</f>
        <v>118379</v>
      </c>
      <c r="C33" s="10">
        <v>53731</v>
      </c>
      <c r="D33" s="10">
        <v>35435</v>
      </c>
      <c r="E33" s="10">
        <v>27252</v>
      </c>
      <c r="F33" s="10">
        <v>1961</v>
      </c>
      <c r="G33" s="43" t="s">
        <v>15</v>
      </c>
    </row>
    <row r="34" spans="1:7">
      <c r="A34" s="28" t="s">
        <v>33</v>
      </c>
      <c r="B34" s="16">
        <f>SUM(C34:G34)</f>
        <v>435371</v>
      </c>
      <c r="C34" s="10">
        <v>173267</v>
      </c>
      <c r="D34" s="10">
        <v>136077</v>
      </c>
      <c r="E34" s="10">
        <v>93511</v>
      </c>
      <c r="F34" s="10">
        <v>7939</v>
      </c>
      <c r="G34" s="10">
        <v>24577</v>
      </c>
    </row>
    <row r="35" spans="1:7">
      <c r="A35" s="14" t="s">
        <v>34</v>
      </c>
      <c r="B35" s="16">
        <f>SUM(C35:G35)</f>
        <v>1612062</v>
      </c>
      <c r="C35" s="43">
        <v>712405</v>
      </c>
      <c r="D35" s="10">
        <v>486837</v>
      </c>
      <c r="E35" s="10">
        <v>360697</v>
      </c>
      <c r="F35" s="10">
        <v>52123</v>
      </c>
      <c r="G35" s="43" t="s">
        <v>15</v>
      </c>
    </row>
    <row r="36" spans="1:7" ht="6" customHeight="1">
      <c r="A36" s="14"/>
    </row>
    <row r="37" spans="1:7">
      <c r="A37" s="20" t="s">
        <v>35</v>
      </c>
      <c r="B37" s="16">
        <f>SUM(C37:G37)</f>
        <v>829242</v>
      </c>
      <c r="C37" s="19">
        <f>SUM(C38:C40)</f>
        <v>353276</v>
      </c>
      <c r="D37" s="19">
        <f>SUM(D38:D40)</f>
        <v>240515</v>
      </c>
      <c r="E37" s="19">
        <f>SUM(E38:E40)</f>
        <v>170224</v>
      </c>
      <c r="F37" s="19">
        <f>SUM(F38:F40)</f>
        <v>29664</v>
      </c>
      <c r="G37" s="19">
        <f>SUM(G38:G40)</f>
        <v>35563</v>
      </c>
    </row>
    <row r="38" spans="1:7" ht="12" customHeight="1">
      <c r="A38" s="13" t="s">
        <v>36</v>
      </c>
      <c r="B38" s="16">
        <f>SUM(C38:G38)</f>
        <v>351738</v>
      </c>
      <c r="C38" s="10">
        <v>145591</v>
      </c>
      <c r="D38" s="10">
        <v>103452</v>
      </c>
      <c r="E38" s="10">
        <v>73240</v>
      </c>
      <c r="F38" s="10">
        <v>20917</v>
      </c>
      <c r="G38" s="10">
        <v>8538</v>
      </c>
    </row>
    <row r="39" spans="1:7">
      <c r="A39" s="28" t="s">
        <v>37</v>
      </c>
      <c r="B39" s="16">
        <f>SUM(C39:G39)</f>
        <v>163705</v>
      </c>
      <c r="C39" s="10">
        <v>69891</v>
      </c>
      <c r="D39" s="10">
        <v>51728</v>
      </c>
      <c r="E39" s="10">
        <v>36684</v>
      </c>
      <c r="F39" s="10">
        <v>4456</v>
      </c>
      <c r="G39" s="10">
        <v>946</v>
      </c>
    </row>
    <row r="40" spans="1:7">
      <c r="A40" s="28" t="s">
        <v>38</v>
      </c>
      <c r="B40" s="16">
        <f>SUM(C40:G40)</f>
        <v>313799</v>
      </c>
      <c r="C40" s="10">
        <v>137794</v>
      </c>
      <c r="D40" s="10">
        <v>85335</v>
      </c>
      <c r="E40" s="10">
        <v>60300</v>
      </c>
      <c r="F40" s="10">
        <v>4291</v>
      </c>
      <c r="G40" s="10">
        <v>26079</v>
      </c>
    </row>
    <row r="41" spans="1:7" ht="6" customHeight="1">
      <c r="A41" s="14"/>
    </row>
    <row r="42" spans="1:7">
      <c r="A42" s="20" t="s">
        <v>39</v>
      </c>
      <c r="B42" s="16">
        <f>SUM(C42:G42)</f>
        <v>377873</v>
      </c>
      <c r="C42" s="19">
        <f>SUM(C43:C46)</f>
        <v>176354</v>
      </c>
      <c r="D42" s="19">
        <f>SUM(D43:D46)</f>
        <v>112145</v>
      </c>
      <c r="E42" s="19">
        <f>SUM(E43:E46)</f>
        <v>81453</v>
      </c>
      <c r="F42" s="19">
        <f>SUM(F43:F46)</f>
        <v>3054</v>
      </c>
      <c r="G42" s="19">
        <f>SUM(G43:G46)</f>
        <v>4867</v>
      </c>
    </row>
    <row r="43" spans="1:7">
      <c r="A43" s="13" t="s">
        <v>40</v>
      </c>
      <c r="B43" s="16">
        <f>SUM(C43:G43)</f>
        <v>70997</v>
      </c>
      <c r="C43" s="10">
        <v>31100</v>
      </c>
      <c r="D43" s="10">
        <v>21642</v>
      </c>
      <c r="E43" s="10">
        <v>16226</v>
      </c>
      <c r="F43" s="10">
        <v>2029</v>
      </c>
      <c r="G43" s="43" t="s">
        <v>15</v>
      </c>
    </row>
    <row r="44" spans="1:7">
      <c r="A44" s="14" t="s">
        <v>41</v>
      </c>
      <c r="B44" s="16">
        <f>SUM(C44:G44)</f>
        <v>68865</v>
      </c>
      <c r="C44" s="39">
        <v>32940</v>
      </c>
      <c r="D44" s="10">
        <v>20427</v>
      </c>
      <c r="E44" s="10">
        <v>14050</v>
      </c>
      <c r="F44" s="10">
        <v>268</v>
      </c>
      <c r="G44" s="10">
        <v>1180</v>
      </c>
    </row>
    <row r="45" spans="1:7">
      <c r="A45" s="13" t="s">
        <v>42</v>
      </c>
      <c r="B45" s="16">
        <f>SUM(C45:G45)</f>
        <v>154565</v>
      </c>
      <c r="C45" s="10">
        <v>71916</v>
      </c>
      <c r="D45" s="10">
        <v>45368</v>
      </c>
      <c r="E45" s="10">
        <v>33623</v>
      </c>
      <c r="F45" s="10">
        <v>709</v>
      </c>
      <c r="G45" s="10">
        <v>2949</v>
      </c>
    </row>
    <row r="46" spans="1:7">
      <c r="A46" s="13" t="s">
        <v>43</v>
      </c>
      <c r="B46" s="16">
        <f>SUM(C46:G46)</f>
        <v>83446</v>
      </c>
      <c r="C46" s="10">
        <v>40398</v>
      </c>
      <c r="D46" s="10">
        <v>24708</v>
      </c>
      <c r="E46" s="41">
        <v>17554</v>
      </c>
      <c r="F46" s="10">
        <v>48</v>
      </c>
      <c r="G46" s="10">
        <v>738</v>
      </c>
    </row>
    <row r="47" spans="1:7" ht="6" customHeight="1">
      <c r="A47" s="9"/>
      <c r="B47" s="11"/>
      <c r="C47" s="11"/>
      <c r="D47" s="11"/>
      <c r="E47" s="11"/>
      <c r="F47" s="11"/>
      <c r="G47" s="11"/>
    </row>
    <row r="48" spans="1:7">
      <c r="A48" s="109" t="s">
        <v>44</v>
      </c>
      <c r="B48" s="2"/>
      <c r="C48" s="2"/>
      <c r="D48" s="2"/>
      <c r="E48" s="2"/>
      <c r="F48" s="2"/>
      <c r="G48" s="2"/>
    </row>
    <row r="52" spans="2:7">
      <c r="B52" s="41"/>
      <c r="C52" s="11"/>
      <c r="D52" s="41"/>
      <c r="E52" s="11"/>
      <c r="F52" s="11"/>
      <c r="G52" s="41"/>
    </row>
  </sheetData>
  <phoneticPr fontId="0" type="noConversion"/>
  <printOptions horizontalCentered="1"/>
  <pageMargins left="0" right="0" top="0.78740157480314965" bottom="0.78740157480314965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Plan7"/>
  <dimension ref="A1:K49"/>
  <sheetViews>
    <sheetView workbookViewId="0">
      <selection activeCell="A2" sqref="A2"/>
    </sheetView>
  </sheetViews>
  <sheetFormatPr defaultColWidth="11.42578125" defaultRowHeight="12"/>
  <cols>
    <col min="1" max="1" width="13" style="1" customWidth="1"/>
    <col min="2" max="11" width="8.7109375" style="1" customWidth="1"/>
    <col min="12" max="16384" width="11.42578125" style="1"/>
  </cols>
  <sheetData>
    <row r="1" spans="1:11" ht="12.75">
      <c r="A1" s="54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</row>
    <row r="2" spans="1:11" ht="12.75">
      <c r="A2" s="54"/>
      <c r="B2" s="48"/>
      <c r="C2" s="48"/>
      <c r="D2" s="48"/>
      <c r="E2" s="48"/>
      <c r="F2" s="48"/>
      <c r="G2" s="48"/>
      <c r="H2" s="48"/>
      <c r="I2" s="48"/>
      <c r="J2" s="48"/>
      <c r="K2" s="48"/>
    </row>
    <row r="3" spans="1:11" ht="6" customHeight="1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</row>
    <row r="4" spans="1:11" ht="15">
      <c r="A4" s="68" t="s">
        <v>124</v>
      </c>
      <c r="B4" s="48"/>
      <c r="C4" s="48"/>
      <c r="D4" s="48"/>
      <c r="E4" s="48"/>
      <c r="F4" s="48"/>
      <c r="G4" s="48"/>
      <c r="H4" s="48"/>
      <c r="I4" s="48"/>
      <c r="J4" s="48"/>
      <c r="K4" s="48"/>
    </row>
    <row r="5" spans="1:11" ht="6" customHeight="1"/>
    <row r="6" spans="1:11">
      <c r="A6" s="23" t="s">
        <v>1</v>
      </c>
      <c r="B6" s="4" t="s">
        <v>77</v>
      </c>
      <c r="C6" s="5"/>
      <c r="D6" s="5"/>
      <c r="E6" s="5"/>
      <c r="F6" s="71"/>
      <c r="G6" s="71"/>
      <c r="H6" s="5"/>
      <c r="I6" s="5"/>
      <c r="J6" s="5"/>
      <c r="K6" s="5"/>
    </row>
    <row r="7" spans="1:11">
      <c r="A7" s="3" t="s">
        <v>3</v>
      </c>
      <c r="B7" s="4" t="s">
        <v>5</v>
      </c>
      <c r="C7" s="24"/>
      <c r="D7" s="5" t="s">
        <v>6</v>
      </c>
      <c r="E7" s="24"/>
      <c r="F7" s="70" t="s">
        <v>7</v>
      </c>
      <c r="G7" s="72"/>
      <c r="H7" s="5" t="s">
        <v>8</v>
      </c>
      <c r="I7" s="24"/>
      <c r="J7" s="5" t="s">
        <v>9</v>
      </c>
      <c r="K7" s="5"/>
    </row>
    <row r="8" spans="1:11">
      <c r="A8" s="21" t="s">
        <v>4</v>
      </c>
      <c r="B8" s="22" t="s">
        <v>5</v>
      </c>
      <c r="C8" s="22" t="s">
        <v>78</v>
      </c>
      <c r="D8" s="22" t="s">
        <v>5</v>
      </c>
      <c r="E8" s="22" t="s">
        <v>78</v>
      </c>
      <c r="F8" s="22" t="s">
        <v>5</v>
      </c>
      <c r="G8" s="22" t="s">
        <v>78</v>
      </c>
      <c r="H8" s="22" t="s">
        <v>5</v>
      </c>
      <c r="I8" s="22" t="s">
        <v>78</v>
      </c>
      <c r="J8" s="22" t="s">
        <v>5</v>
      </c>
      <c r="K8" s="22" t="s">
        <v>78</v>
      </c>
    </row>
    <row r="9" spans="1:11" ht="6" customHeight="1">
      <c r="A9" s="8"/>
      <c r="B9" s="8"/>
      <c r="C9" s="8"/>
      <c r="D9" s="8"/>
      <c r="E9" s="8"/>
      <c r="F9" s="6"/>
      <c r="G9" s="8"/>
      <c r="H9" s="8"/>
      <c r="I9" s="8"/>
      <c r="J9" s="8"/>
      <c r="K9" s="6"/>
    </row>
    <row r="10" spans="1:11" ht="14.25" customHeight="1">
      <c r="A10" s="15" t="s">
        <v>10</v>
      </c>
      <c r="B10" s="16">
        <f>SUM(D10,F10,H10,J10)</f>
        <v>5374831</v>
      </c>
      <c r="C10" s="16">
        <f>SUM(C12,C21,C32,C38,C43)</f>
        <v>3155888</v>
      </c>
      <c r="D10" s="16">
        <f t="shared" ref="D10:K10" si="0">SUM(D12,D21,D32,D38,D43)</f>
        <v>113312</v>
      </c>
      <c r="E10" s="16">
        <f t="shared" si="0"/>
        <v>29131</v>
      </c>
      <c r="F10" s="16">
        <f t="shared" si="0"/>
        <v>3808326</v>
      </c>
      <c r="G10" s="16">
        <f t="shared" si="0"/>
        <v>2534581</v>
      </c>
      <c r="H10" s="32">
        <f>SUM(H12,H21,H32,H38,H43)</f>
        <v>288708</v>
      </c>
      <c r="I10" s="16">
        <f t="shared" si="0"/>
        <v>218328</v>
      </c>
      <c r="J10" s="32">
        <f t="shared" si="0"/>
        <v>1164485</v>
      </c>
      <c r="K10" s="16">
        <f t="shared" si="0"/>
        <v>373848</v>
      </c>
    </row>
    <row r="11" spans="1:11" ht="6" customHeight="1">
      <c r="A11" s="12"/>
      <c r="B11" s="8"/>
      <c r="C11" s="8"/>
      <c r="D11" s="8"/>
      <c r="E11" s="8"/>
      <c r="F11" s="35"/>
      <c r="G11" s="8"/>
      <c r="H11" s="35"/>
      <c r="I11" s="8"/>
      <c r="J11" s="35"/>
      <c r="K11" s="6"/>
    </row>
    <row r="12" spans="1:11" ht="12" customHeight="1">
      <c r="A12" s="15" t="s">
        <v>11</v>
      </c>
      <c r="B12" s="16">
        <f t="shared" ref="B12:B27" si="1">SUM(D12,F12,H12,J12)</f>
        <v>344198</v>
      </c>
      <c r="C12" s="16">
        <f>SUM(K12,I12,G12,E12)</f>
        <v>206905</v>
      </c>
      <c r="D12" s="16">
        <f t="shared" ref="D12:K12" si="2">SUM(D13:D19)</f>
        <v>9262</v>
      </c>
      <c r="E12" s="16">
        <f t="shared" si="2"/>
        <v>2547</v>
      </c>
      <c r="F12" s="32">
        <f>SUM(F13:F19)</f>
        <v>290618</v>
      </c>
      <c r="G12" s="16">
        <f t="shared" si="2"/>
        <v>194933</v>
      </c>
      <c r="H12" s="32">
        <f>SUM(H13:H19)</f>
        <v>3883</v>
      </c>
      <c r="I12" s="16">
        <f t="shared" si="2"/>
        <v>2756</v>
      </c>
      <c r="J12" s="32">
        <f>SUM(J13:J19)</f>
        <v>40435</v>
      </c>
      <c r="K12" s="16">
        <f t="shared" si="2"/>
        <v>6669</v>
      </c>
    </row>
    <row r="13" spans="1:11">
      <c r="A13" s="12" t="s">
        <v>12</v>
      </c>
      <c r="B13" s="16">
        <f t="shared" si="1"/>
        <v>27825</v>
      </c>
      <c r="C13" s="18">
        <f>SUM(K13,I13,G13,E13)</f>
        <v>17783</v>
      </c>
      <c r="D13" s="1">
        <v>70</v>
      </c>
      <c r="E13" s="41">
        <v>70</v>
      </c>
      <c r="F13" s="1">
        <v>23398</v>
      </c>
      <c r="G13" s="39">
        <v>16528</v>
      </c>
      <c r="H13" s="1">
        <v>361</v>
      </c>
      <c r="I13" s="39">
        <v>319</v>
      </c>
      <c r="J13" s="1">
        <v>3996</v>
      </c>
      <c r="K13" s="39">
        <v>866</v>
      </c>
    </row>
    <row r="14" spans="1:11">
      <c r="A14" s="13" t="s">
        <v>13</v>
      </c>
      <c r="B14" s="16">
        <f t="shared" si="1"/>
        <v>13868</v>
      </c>
      <c r="C14" s="18">
        <f t="shared" ref="C14:C19" si="3">SUM(K14,I14,G14,E14)</f>
        <v>6709</v>
      </c>
      <c r="D14" s="1">
        <v>114</v>
      </c>
      <c r="E14" s="44" t="s">
        <v>15</v>
      </c>
      <c r="F14" s="1">
        <v>12152</v>
      </c>
      <c r="G14" s="39">
        <v>6426</v>
      </c>
      <c r="H14" s="1">
        <v>467</v>
      </c>
      <c r="I14" s="39">
        <v>283</v>
      </c>
      <c r="J14" s="1">
        <v>1135</v>
      </c>
      <c r="K14" s="43" t="s">
        <v>15</v>
      </c>
    </row>
    <row r="15" spans="1:11">
      <c r="A15" s="14" t="s">
        <v>14</v>
      </c>
      <c r="B15" s="16">
        <f t="shared" si="1"/>
        <v>80922</v>
      </c>
      <c r="C15" s="18">
        <f t="shared" si="3"/>
        <v>54242</v>
      </c>
      <c r="D15" s="1">
        <v>3609</v>
      </c>
      <c r="E15" s="41">
        <v>800</v>
      </c>
      <c r="F15" s="1">
        <v>70104</v>
      </c>
      <c r="G15" s="39">
        <v>52452</v>
      </c>
      <c r="H15" s="44" t="s">
        <v>15</v>
      </c>
      <c r="I15" s="43" t="s">
        <v>15</v>
      </c>
      <c r="J15" s="1">
        <v>7209</v>
      </c>
      <c r="K15" s="39">
        <v>990</v>
      </c>
    </row>
    <row r="16" spans="1:11">
      <c r="A16" s="13" t="s">
        <v>16</v>
      </c>
      <c r="B16" s="16">
        <f t="shared" si="1"/>
        <v>9470</v>
      </c>
      <c r="C16" s="18">
        <f>SUM(E16+G16)</f>
        <v>6081</v>
      </c>
      <c r="D16" s="1">
        <v>804</v>
      </c>
      <c r="E16" s="41">
        <v>276</v>
      </c>
      <c r="F16" s="1">
        <v>8564</v>
      </c>
      <c r="G16" s="39">
        <v>5805</v>
      </c>
      <c r="H16" s="44" t="s">
        <v>15</v>
      </c>
      <c r="I16" s="43" t="s">
        <v>15</v>
      </c>
      <c r="J16" s="1">
        <v>102</v>
      </c>
      <c r="K16" s="43" t="s">
        <v>15</v>
      </c>
    </row>
    <row r="17" spans="1:11">
      <c r="A17" s="14" t="s">
        <v>17</v>
      </c>
      <c r="B17" s="16">
        <f>SUM(D17,F17,H17,J17)</f>
        <v>159602</v>
      </c>
      <c r="C17" s="18">
        <f t="shared" si="3"/>
        <v>84921</v>
      </c>
      <c r="D17" s="1">
        <v>4370</v>
      </c>
      <c r="E17" s="41">
        <v>1401</v>
      </c>
      <c r="F17" s="1">
        <v>128724</v>
      </c>
      <c r="G17" s="39">
        <v>78649</v>
      </c>
      <c r="H17" s="1">
        <v>1497</v>
      </c>
      <c r="I17" s="39">
        <v>796</v>
      </c>
      <c r="J17" s="1">
        <v>25011</v>
      </c>
      <c r="K17" s="39">
        <v>4075</v>
      </c>
    </row>
    <row r="18" spans="1:11">
      <c r="A18" s="14" t="s">
        <v>18</v>
      </c>
      <c r="B18" s="16">
        <f t="shared" si="1"/>
        <v>16225</v>
      </c>
      <c r="C18" s="18">
        <f t="shared" si="3"/>
        <v>10431</v>
      </c>
      <c r="D18" s="43" t="s">
        <v>15</v>
      </c>
      <c r="E18" s="44" t="s">
        <v>15</v>
      </c>
      <c r="F18" s="1">
        <v>15486</v>
      </c>
      <c r="G18" s="39">
        <v>10266</v>
      </c>
      <c r="H18" s="43" t="s">
        <v>15</v>
      </c>
      <c r="I18" s="43" t="s">
        <v>15</v>
      </c>
      <c r="J18" s="1">
        <v>739</v>
      </c>
      <c r="K18" s="39">
        <v>165</v>
      </c>
    </row>
    <row r="19" spans="1:11">
      <c r="A19" s="13" t="s">
        <v>19</v>
      </c>
      <c r="B19" s="16">
        <f t="shared" si="1"/>
        <v>36286</v>
      </c>
      <c r="C19" s="18">
        <f t="shared" si="3"/>
        <v>26738</v>
      </c>
      <c r="D19" s="43">
        <v>295</v>
      </c>
      <c r="E19" s="44" t="s">
        <v>15</v>
      </c>
      <c r="F19" s="1">
        <v>32190</v>
      </c>
      <c r="G19" s="39">
        <v>24807</v>
      </c>
      <c r="H19" s="1">
        <v>1558</v>
      </c>
      <c r="I19" s="39">
        <v>1358</v>
      </c>
      <c r="J19" s="1">
        <v>2243</v>
      </c>
      <c r="K19" s="39">
        <v>573</v>
      </c>
    </row>
    <row r="20" spans="1:11" ht="6" customHeight="1">
      <c r="A20" s="13"/>
      <c r="B20" s="10"/>
      <c r="C20" s="10"/>
      <c r="D20" s="10"/>
      <c r="E20" s="10"/>
      <c r="F20" s="36"/>
      <c r="G20" s="10"/>
      <c r="H20" s="36"/>
      <c r="I20" s="10"/>
      <c r="J20" s="37"/>
    </row>
    <row r="21" spans="1:11">
      <c r="A21" s="17" t="s">
        <v>20</v>
      </c>
      <c r="B21" s="16">
        <f t="shared" si="1"/>
        <v>1144344</v>
      </c>
      <c r="C21" s="16">
        <f>SUM(K21,I21,G21,E21)</f>
        <v>632501</v>
      </c>
      <c r="D21" s="16">
        <f t="shared" ref="D21:K21" si="4">SUM(D22:D30)</f>
        <v>37635</v>
      </c>
      <c r="E21" s="16">
        <f t="shared" si="4"/>
        <v>8303</v>
      </c>
      <c r="F21" s="32">
        <f t="shared" si="4"/>
        <v>654658</v>
      </c>
      <c r="G21" s="32">
        <f t="shared" si="4"/>
        <v>392892</v>
      </c>
      <c r="H21" s="32">
        <f t="shared" si="4"/>
        <v>148988</v>
      </c>
      <c r="I21" s="16">
        <f t="shared" si="4"/>
        <v>114087</v>
      </c>
      <c r="J21" s="32">
        <f t="shared" si="4"/>
        <v>303063</v>
      </c>
      <c r="K21" s="16">
        <f t="shared" si="4"/>
        <v>117219</v>
      </c>
    </row>
    <row r="22" spans="1:11" ht="12" customHeight="1">
      <c r="A22" s="14" t="s">
        <v>21</v>
      </c>
      <c r="B22" s="16">
        <f t="shared" si="1"/>
        <v>126629</v>
      </c>
      <c r="C22" s="18">
        <f t="shared" ref="C22:C30" si="5">SUM(K22,I22,G22,E22)</f>
        <v>76267</v>
      </c>
      <c r="D22" s="1">
        <v>3206</v>
      </c>
      <c r="E22" s="1">
        <v>462</v>
      </c>
      <c r="F22" s="1">
        <v>66862</v>
      </c>
      <c r="G22" s="10">
        <v>37407</v>
      </c>
      <c r="H22" s="1">
        <v>20018</v>
      </c>
      <c r="I22" s="10">
        <v>18106</v>
      </c>
      <c r="J22" s="1">
        <v>36543</v>
      </c>
      <c r="K22" s="10">
        <v>20292</v>
      </c>
    </row>
    <row r="23" spans="1:11" ht="12" customHeight="1">
      <c r="A23" s="13" t="s">
        <v>22</v>
      </c>
      <c r="B23" s="16">
        <f t="shared" si="1"/>
        <v>57090</v>
      </c>
      <c r="C23" s="18">
        <f t="shared" si="5"/>
        <v>31197</v>
      </c>
      <c r="D23" s="1">
        <v>4131</v>
      </c>
      <c r="E23" s="1">
        <v>1366</v>
      </c>
      <c r="F23" s="1">
        <v>32350</v>
      </c>
      <c r="G23" s="10">
        <v>20666</v>
      </c>
      <c r="H23" s="1">
        <v>2163</v>
      </c>
      <c r="I23" s="39">
        <v>2105</v>
      </c>
      <c r="J23" s="1">
        <v>18446</v>
      </c>
      <c r="K23" s="10">
        <v>7060</v>
      </c>
    </row>
    <row r="24" spans="1:11" ht="12.75" customHeight="1">
      <c r="A24" s="14" t="s">
        <v>23</v>
      </c>
      <c r="B24" s="16">
        <f t="shared" si="1"/>
        <v>151473</v>
      </c>
      <c r="C24" s="18">
        <f t="shared" si="5"/>
        <v>76051</v>
      </c>
      <c r="D24" s="1">
        <v>3955</v>
      </c>
      <c r="E24" s="1">
        <v>621</v>
      </c>
      <c r="F24" s="1">
        <v>74564</v>
      </c>
      <c r="G24" s="10">
        <v>43196</v>
      </c>
      <c r="H24" s="1">
        <v>18710</v>
      </c>
      <c r="I24" s="10">
        <v>13616</v>
      </c>
      <c r="J24" s="1">
        <v>54244</v>
      </c>
      <c r="K24" s="10">
        <v>18618</v>
      </c>
    </row>
    <row r="25" spans="1:11" ht="12.75" customHeight="1">
      <c r="A25" s="28" t="s">
        <v>24</v>
      </c>
      <c r="B25" s="16">
        <f t="shared" si="1"/>
        <v>82667</v>
      </c>
      <c r="C25" s="18">
        <f t="shared" si="5"/>
        <v>48796</v>
      </c>
      <c r="D25" s="1">
        <v>3303</v>
      </c>
      <c r="E25" s="1">
        <v>161</v>
      </c>
      <c r="F25" s="1">
        <v>55609</v>
      </c>
      <c r="G25" s="10">
        <v>38038</v>
      </c>
      <c r="H25" s="1">
        <v>6650</v>
      </c>
      <c r="I25" s="10">
        <v>5385</v>
      </c>
      <c r="J25" s="1">
        <v>17105</v>
      </c>
      <c r="K25" s="10">
        <v>5212</v>
      </c>
    </row>
    <row r="26" spans="1:11" ht="12.75" customHeight="1">
      <c r="A26" s="14" t="s">
        <v>25</v>
      </c>
      <c r="B26" s="16">
        <f t="shared" si="1"/>
        <v>78630</v>
      </c>
      <c r="C26" s="18">
        <f t="shared" si="5"/>
        <v>39903</v>
      </c>
      <c r="D26" s="1">
        <v>3092</v>
      </c>
      <c r="E26" s="1">
        <v>611</v>
      </c>
      <c r="F26" s="1">
        <v>48244</v>
      </c>
      <c r="G26" s="10">
        <v>30181</v>
      </c>
      <c r="H26" s="1">
        <v>2860</v>
      </c>
      <c r="I26" s="10">
        <v>1961</v>
      </c>
      <c r="J26" s="1">
        <v>24434</v>
      </c>
      <c r="K26" s="10">
        <v>7150</v>
      </c>
    </row>
    <row r="27" spans="1:11" ht="12.75" customHeight="1">
      <c r="A27" s="14" t="s">
        <v>26</v>
      </c>
      <c r="B27" s="16">
        <f t="shared" si="1"/>
        <v>252932</v>
      </c>
      <c r="C27" s="18">
        <f t="shared" si="5"/>
        <v>147128</v>
      </c>
      <c r="D27" s="1">
        <v>10019</v>
      </c>
      <c r="E27" s="10">
        <v>3465</v>
      </c>
      <c r="F27" s="1">
        <v>146240</v>
      </c>
      <c r="G27" s="10">
        <v>94540</v>
      </c>
      <c r="H27" s="1">
        <v>40439</v>
      </c>
      <c r="I27" s="10">
        <v>30578</v>
      </c>
      <c r="J27" s="1">
        <v>56234</v>
      </c>
      <c r="K27" s="10">
        <v>18545</v>
      </c>
    </row>
    <row r="28" spans="1:11" ht="12.75" customHeight="1">
      <c r="A28" s="14" t="s">
        <v>27</v>
      </c>
      <c r="B28" s="16">
        <f>SUM(D28,F28,H28,J28)</f>
        <v>54791</v>
      </c>
      <c r="C28" s="18">
        <f t="shared" si="5"/>
        <v>35607</v>
      </c>
      <c r="D28" s="1">
        <v>4045</v>
      </c>
      <c r="E28" s="10">
        <v>636</v>
      </c>
      <c r="F28" s="1">
        <v>15779</v>
      </c>
      <c r="G28" s="10">
        <v>11217</v>
      </c>
      <c r="H28" s="1">
        <v>7257</v>
      </c>
      <c r="I28" s="10">
        <v>6678</v>
      </c>
      <c r="J28" s="1">
        <v>27710</v>
      </c>
      <c r="K28" s="10">
        <v>17076</v>
      </c>
    </row>
    <row r="29" spans="1:11">
      <c r="A29" s="13" t="s">
        <v>28</v>
      </c>
      <c r="B29" s="16">
        <f>SUM(D29,F29,H29,J29)</f>
        <v>41362</v>
      </c>
      <c r="C29" s="18">
        <f t="shared" si="5"/>
        <v>26301</v>
      </c>
      <c r="D29" s="1">
        <v>2373</v>
      </c>
      <c r="E29" s="10">
        <v>640</v>
      </c>
      <c r="F29" s="1">
        <v>21216</v>
      </c>
      <c r="G29" s="10">
        <v>14695</v>
      </c>
      <c r="H29" s="1">
        <v>6671</v>
      </c>
      <c r="I29" s="10">
        <v>6107</v>
      </c>
      <c r="J29" s="1">
        <v>11102</v>
      </c>
      <c r="K29" s="10">
        <v>4859</v>
      </c>
    </row>
    <row r="30" spans="1:11">
      <c r="A30" s="13" t="s">
        <v>29</v>
      </c>
      <c r="B30" s="16">
        <f>SUM(D30,F30,H30,J30)</f>
        <v>298770</v>
      </c>
      <c r="C30" s="18">
        <f t="shared" si="5"/>
        <v>151251</v>
      </c>
      <c r="D30" s="1">
        <v>3511</v>
      </c>
      <c r="E30" s="10">
        <v>341</v>
      </c>
      <c r="F30" s="1">
        <v>193794</v>
      </c>
      <c r="G30" s="10">
        <v>102952</v>
      </c>
      <c r="H30" s="1">
        <v>44220</v>
      </c>
      <c r="I30" s="10">
        <v>29551</v>
      </c>
      <c r="J30" s="1">
        <v>57245</v>
      </c>
      <c r="K30" s="10">
        <v>18407</v>
      </c>
    </row>
    <row r="31" spans="1:11" ht="6" customHeight="1">
      <c r="A31" s="13"/>
      <c r="B31" s="10"/>
      <c r="C31" s="10"/>
      <c r="D31" s="10"/>
      <c r="E31" s="10"/>
      <c r="F31" s="36"/>
      <c r="G31" s="10"/>
      <c r="H31" s="36"/>
      <c r="I31" s="10"/>
      <c r="J31" s="37"/>
    </row>
    <row r="32" spans="1:11">
      <c r="A32" s="17" t="s">
        <v>30</v>
      </c>
      <c r="B32" s="16">
        <f>SUM(D32,F32,H32,J32)</f>
        <v>2679174</v>
      </c>
      <c r="C32" s="16">
        <f>SUM(K32,I32,G32,E32)</f>
        <v>1650444</v>
      </c>
      <c r="D32" s="16">
        <f t="shared" ref="D32:K32" si="6">SUM(D33:D36)</f>
        <v>32634</v>
      </c>
      <c r="E32" s="16">
        <f t="shared" si="6"/>
        <v>8002</v>
      </c>
      <c r="F32" s="32">
        <f t="shared" si="6"/>
        <v>1923938</v>
      </c>
      <c r="G32" s="32">
        <f t="shared" si="6"/>
        <v>1349618</v>
      </c>
      <c r="H32" s="32">
        <f t="shared" si="6"/>
        <v>120599</v>
      </c>
      <c r="I32" s="16">
        <f t="shared" si="6"/>
        <v>89485</v>
      </c>
      <c r="J32" s="32">
        <f t="shared" si="6"/>
        <v>602003</v>
      </c>
      <c r="K32" s="16">
        <f t="shared" si="6"/>
        <v>203339</v>
      </c>
    </row>
    <row r="33" spans="1:11">
      <c r="A33" s="13" t="s">
        <v>31</v>
      </c>
      <c r="B33" s="16">
        <f>SUM(D33,F33,H33,J33)</f>
        <v>513362</v>
      </c>
      <c r="C33" s="18">
        <f>SUM(K33,I33,G33,E33)</f>
        <v>319994</v>
      </c>
      <c r="D33" s="1">
        <v>9754</v>
      </c>
      <c r="E33" s="10">
        <v>702</v>
      </c>
      <c r="F33" s="1">
        <v>341651</v>
      </c>
      <c r="G33" s="10">
        <v>243261</v>
      </c>
      <c r="H33" s="1">
        <v>57947</v>
      </c>
      <c r="I33" s="10">
        <v>42553</v>
      </c>
      <c r="J33" s="1">
        <v>104010</v>
      </c>
      <c r="K33" s="10">
        <v>33478</v>
      </c>
    </row>
    <row r="34" spans="1:11">
      <c r="A34" s="28" t="s">
        <v>32</v>
      </c>
      <c r="B34" s="16">
        <f>SUM(D34,F34,H34,J34)</f>
        <v>118379</v>
      </c>
      <c r="C34" s="18">
        <f>SUM(K34,I34,G34,E34)</f>
        <v>62084</v>
      </c>
      <c r="D34" s="1">
        <v>5095</v>
      </c>
      <c r="E34" s="10">
        <v>1010</v>
      </c>
      <c r="F34" s="1">
        <v>78956</v>
      </c>
      <c r="G34" s="10">
        <v>48111</v>
      </c>
      <c r="H34" s="1">
        <v>8645</v>
      </c>
      <c r="I34" s="10">
        <v>7025</v>
      </c>
      <c r="J34" s="1">
        <v>25683</v>
      </c>
      <c r="K34" s="10">
        <v>5938</v>
      </c>
    </row>
    <row r="35" spans="1:11">
      <c r="A35" s="28" t="s">
        <v>33</v>
      </c>
      <c r="B35" s="16">
        <f>SUM(D35,F35,H35,J35)</f>
        <v>435371</v>
      </c>
      <c r="C35" s="18">
        <f>SUM(K35,I35,G35,E35)</f>
        <v>200837</v>
      </c>
      <c r="D35" s="1">
        <v>13912</v>
      </c>
      <c r="E35" s="10">
        <v>4397</v>
      </c>
      <c r="F35" s="1">
        <v>245118</v>
      </c>
      <c r="G35" s="10">
        <v>129183</v>
      </c>
      <c r="H35" s="1">
        <v>22870</v>
      </c>
      <c r="I35" s="10">
        <v>15942</v>
      </c>
      <c r="J35" s="1">
        <v>153471</v>
      </c>
      <c r="K35" s="10">
        <v>51315</v>
      </c>
    </row>
    <row r="36" spans="1:11">
      <c r="A36" s="14" t="s">
        <v>34</v>
      </c>
      <c r="B36" s="16">
        <f>SUM(D36,F36,H36,J36)</f>
        <v>1612062</v>
      </c>
      <c r="C36" s="18">
        <f>SUM(K36,I36,G36,E36)</f>
        <v>1067529</v>
      </c>
      <c r="D36" s="39">
        <v>3873</v>
      </c>
      <c r="E36" s="10">
        <v>1893</v>
      </c>
      <c r="F36" s="1">
        <v>1258213</v>
      </c>
      <c r="G36" s="10">
        <v>929063</v>
      </c>
      <c r="H36" s="1">
        <v>31137</v>
      </c>
      <c r="I36" s="10">
        <v>23965</v>
      </c>
      <c r="J36" s="1">
        <v>318839</v>
      </c>
      <c r="K36" s="10">
        <v>112608</v>
      </c>
    </row>
    <row r="37" spans="1:11" ht="6" customHeight="1">
      <c r="A37" s="14"/>
    </row>
    <row r="38" spans="1:11">
      <c r="A38" s="20" t="s">
        <v>35</v>
      </c>
      <c r="B38" s="16">
        <f>SUM(D38,F38,H38,J38)</f>
        <v>829242</v>
      </c>
      <c r="C38" s="16">
        <f>SUM(K38,I38,G38,E38)</f>
        <v>445994</v>
      </c>
      <c r="D38" s="19">
        <f t="shared" ref="D38:K38" si="7">SUM(D39:D41)</f>
        <v>25089</v>
      </c>
      <c r="E38" s="19">
        <f t="shared" si="7"/>
        <v>8003</v>
      </c>
      <c r="F38" s="38">
        <f t="shared" si="7"/>
        <v>647663</v>
      </c>
      <c r="G38" s="38">
        <f t="shared" si="7"/>
        <v>397224</v>
      </c>
      <c r="H38" s="38">
        <f t="shared" si="7"/>
        <v>8076</v>
      </c>
      <c r="I38" s="19">
        <f t="shared" si="7"/>
        <v>5650</v>
      </c>
      <c r="J38" s="38">
        <f t="shared" si="7"/>
        <v>148414</v>
      </c>
      <c r="K38" s="19">
        <f t="shared" si="7"/>
        <v>35117</v>
      </c>
    </row>
    <row r="39" spans="1:11" ht="12" customHeight="1">
      <c r="A39" s="13" t="s">
        <v>36</v>
      </c>
      <c r="B39" s="16">
        <f>SUM(D39,F39,H39,J39)</f>
        <v>351738</v>
      </c>
      <c r="C39" s="18">
        <f>SUM(K39,I39,G39,E39)</f>
        <v>215630</v>
      </c>
      <c r="D39" s="1">
        <v>11851</v>
      </c>
      <c r="E39" s="10">
        <v>4416</v>
      </c>
      <c r="F39" s="1">
        <v>302017</v>
      </c>
      <c r="G39" s="10">
        <v>203254</v>
      </c>
      <c r="H39" s="1">
        <v>195</v>
      </c>
      <c r="I39" s="10">
        <v>127</v>
      </c>
      <c r="J39" s="1">
        <v>37675</v>
      </c>
      <c r="K39" s="10">
        <v>7833</v>
      </c>
    </row>
    <row r="40" spans="1:11">
      <c r="A40" s="28" t="s">
        <v>37</v>
      </c>
      <c r="B40" s="16">
        <f>SUM(D40,F40,H40,J40)</f>
        <v>163705</v>
      </c>
      <c r="C40" s="18">
        <f>SUM(K40,I40,G40,E40)</f>
        <v>99707</v>
      </c>
      <c r="D40" s="1">
        <v>4500</v>
      </c>
      <c r="E40" s="10">
        <v>1307</v>
      </c>
      <c r="F40" s="1">
        <v>117976</v>
      </c>
      <c r="G40" s="10">
        <v>84126</v>
      </c>
      <c r="H40" s="1">
        <v>2859</v>
      </c>
      <c r="I40" s="10">
        <v>2532</v>
      </c>
      <c r="J40" s="1">
        <v>38370</v>
      </c>
      <c r="K40" s="10">
        <v>11742</v>
      </c>
    </row>
    <row r="41" spans="1:11">
      <c r="A41" s="28" t="s">
        <v>38</v>
      </c>
      <c r="B41" s="16">
        <f>SUM(D41,F41,H41,J41)</f>
        <v>313799</v>
      </c>
      <c r="C41" s="18">
        <f>SUM(K41,I41,G41,E41)</f>
        <v>130657</v>
      </c>
      <c r="D41" s="1">
        <v>8738</v>
      </c>
      <c r="E41" s="10">
        <v>2280</v>
      </c>
      <c r="F41" s="1">
        <v>227670</v>
      </c>
      <c r="G41" s="10">
        <v>109844</v>
      </c>
      <c r="H41" s="1">
        <v>5022</v>
      </c>
      <c r="I41" s="10">
        <v>2991</v>
      </c>
      <c r="J41" s="1">
        <v>72369</v>
      </c>
      <c r="K41" s="10">
        <v>15542</v>
      </c>
    </row>
    <row r="42" spans="1:11" ht="6" customHeight="1">
      <c r="A42" s="14"/>
      <c r="F42" s="37"/>
      <c r="H42" s="37"/>
      <c r="J42" s="37"/>
    </row>
    <row r="43" spans="1:11">
      <c r="A43" s="20" t="s">
        <v>39</v>
      </c>
      <c r="B43" s="16">
        <f>SUM(D43,F43,H43,J43)</f>
        <v>377873</v>
      </c>
      <c r="C43" s="16">
        <f>SUM(K43,I43,G43,E43)</f>
        <v>220044</v>
      </c>
      <c r="D43" s="19">
        <f t="shared" ref="D43:K43" si="8">SUM(D44:D47)</f>
        <v>8692</v>
      </c>
      <c r="E43" s="19">
        <f t="shared" si="8"/>
        <v>2276</v>
      </c>
      <c r="F43" s="38">
        <f t="shared" si="8"/>
        <v>291449</v>
      </c>
      <c r="G43" s="38">
        <f t="shared" si="8"/>
        <v>199914</v>
      </c>
      <c r="H43" s="38">
        <f t="shared" si="8"/>
        <v>7162</v>
      </c>
      <c r="I43" s="19">
        <f t="shared" si="8"/>
        <v>6350</v>
      </c>
      <c r="J43" s="38">
        <f t="shared" si="8"/>
        <v>70570</v>
      </c>
      <c r="K43" s="19">
        <f t="shared" si="8"/>
        <v>11504</v>
      </c>
    </row>
    <row r="44" spans="1:11">
      <c r="A44" s="13" t="s">
        <v>40</v>
      </c>
      <c r="B44" s="16">
        <f>SUM(D44,F44,H44,J44)</f>
        <v>70997</v>
      </c>
      <c r="C44" s="18">
        <f>SUM(K44,I44,G44,E44)</f>
        <v>47829</v>
      </c>
      <c r="D44" s="1">
        <v>70</v>
      </c>
      <c r="E44" s="43" t="s">
        <v>15</v>
      </c>
      <c r="F44" s="1">
        <v>52967</v>
      </c>
      <c r="G44" s="10">
        <v>41153</v>
      </c>
      <c r="H44" s="1">
        <v>3485</v>
      </c>
      <c r="I44" s="10">
        <v>3404</v>
      </c>
      <c r="J44" s="1">
        <v>14475</v>
      </c>
      <c r="K44" s="10">
        <v>3272</v>
      </c>
    </row>
    <row r="45" spans="1:11">
      <c r="A45" s="14" t="s">
        <v>41</v>
      </c>
      <c r="B45" s="16">
        <f>SUM(D45,F45,H45,J45)</f>
        <v>68865</v>
      </c>
      <c r="C45" s="18">
        <f>SUM(K45,I45,G45,E45)</f>
        <v>47039</v>
      </c>
      <c r="D45" s="1">
        <v>3122</v>
      </c>
      <c r="E45" s="10">
        <v>759</v>
      </c>
      <c r="F45" s="1">
        <v>54127</v>
      </c>
      <c r="G45" s="10">
        <v>43126</v>
      </c>
      <c r="H45" s="1">
        <v>238</v>
      </c>
      <c r="I45" s="10">
        <v>204</v>
      </c>
      <c r="J45" s="1">
        <v>11378</v>
      </c>
      <c r="K45" s="10">
        <v>2950</v>
      </c>
    </row>
    <row r="46" spans="1:11">
      <c r="A46" s="13" t="s">
        <v>42</v>
      </c>
      <c r="B46" s="16">
        <f>SUM(D46,F46,H46,J46)</f>
        <v>154565</v>
      </c>
      <c r="C46" s="18">
        <f>SUM(K46,I46,G46,E46)</f>
        <v>95453</v>
      </c>
      <c r="D46" s="1">
        <v>3927</v>
      </c>
      <c r="E46" s="10">
        <v>1517</v>
      </c>
      <c r="F46" s="1">
        <v>120961</v>
      </c>
      <c r="G46" s="10">
        <v>87186</v>
      </c>
      <c r="H46" s="1">
        <v>3439</v>
      </c>
      <c r="I46" s="10">
        <v>2742</v>
      </c>
      <c r="J46" s="1">
        <v>26238</v>
      </c>
      <c r="K46" s="10">
        <v>4008</v>
      </c>
    </row>
    <row r="47" spans="1:11">
      <c r="A47" s="13" t="s">
        <v>43</v>
      </c>
      <c r="B47" s="16">
        <f>SUM(D47,F47,H47,J47)</f>
        <v>83446</v>
      </c>
      <c r="C47" s="18">
        <f>SUM(K47,I47,G47,E47)</f>
        <v>29723</v>
      </c>
      <c r="D47" s="1">
        <v>1573</v>
      </c>
      <c r="E47" s="43" t="s">
        <v>15</v>
      </c>
      <c r="F47" s="1">
        <v>63394</v>
      </c>
      <c r="G47" s="10">
        <v>28449</v>
      </c>
      <c r="H47" s="44" t="s">
        <v>15</v>
      </c>
      <c r="I47" s="44" t="s">
        <v>15</v>
      </c>
      <c r="J47" s="41">
        <v>18479</v>
      </c>
      <c r="K47" s="10">
        <v>1274</v>
      </c>
    </row>
    <row r="48" spans="1:11" ht="6" customHeight="1">
      <c r="A48" s="9"/>
      <c r="B48" s="11"/>
      <c r="C48" s="11"/>
      <c r="D48" s="11"/>
      <c r="E48" s="11"/>
      <c r="F48" s="11"/>
      <c r="G48" s="11"/>
      <c r="H48" s="11"/>
      <c r="I48" s="11"/>
      <c r="J48" s="11"/>
      <c r="K48" s="11"/>
    </row>
    <row r="49" spans="1:11">
      <c r="A49" s="109" t="s">
        <v>44</v>
      </c>
      <c r="B49" s="2"/>
      <c r="C49" s="2"/>
      <c r="D49" s="2"/>
      <c r="E49" s="2"/>
      <c r="F49" s="2"/>
      <c r="G49" s="2"/>
      <c r="H49" s="2"/>
      <c r="I49" s="2"/>
      <c r="J49" s="2"/>
      <c r="K49" s="2"/>
    </row>
  </sheetData>
  <phoneticPr fontId="0" type="noConversion"/>
  <printOptions horizontalCentered="1"/>
  <pageMargins left="0" right="0" top="0.78740157480314965" bottom="0.78740157480314965" header="0.51181102362204722" footer="0.5118110236220472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Plan8"/>
  <dimension ref="A1:M54"/>
  <sheetViews>
    <sheetView workbookViewId="0">
      <selection activeCell="A2" sqref="A2"/>
    </sheetView>
  </sheetViews>
  <sheetFormatPr defaultColWidth="11.42578125" defaultRowHeight="12"/>
  <cols>
    <col min="1" max="1" width="12.85546875" style="1" customWidth="1"/>
    <col min="2" max="6" width="8.7109375" style="1" customWidth="1"/>
    <col min="7" max="7" width="7.7109375" style="1" customWidth="1"/>
    <col min="8" max="8" width="8.7109375" style="1" customWidth="1"/>
    <col min="9" max="13" width="7.7109375" style="1" customWidth="1"/>
    <col min="14" max="16384" width="11.42578125" style="1"/>
  </cols>
  <sheetData>
    <row r="1" spans="1:13" ht="12.75">
      <c r="A1" s="54" t="s">
        <v>0</v>
      </c>
      <c r="B1" s="54"/>
      <c r="C1" s="54"/>
      <c r="D1" s="48"/>
      <c r="E1" s="48"/>
      <c r="F1" s="48"/>
      <c r="G1" s="48"/>
      <c r="H1" s="48"/>
      <c r="I1" s="48"/>
      <c r="J1" s="48"/>
      <c r="K1" s="48"/>
      <c r="L1" s="48"/>
      <c r="M1" s="48"/>
    </row>
    <row r="2" spans="1:13" ht="12.75">
      <c r="A2" s="54"/>
      <c r="B2" s="54"/>
      <c r="C2" s="54"/>
      <c r="D2" s="48"/>
      <c r="E2" s="48"/>
      <c r="F2" s="48"/>
      <c r="G2" s="48"/>
      <c r="H2" s="48"/>
      <c r="I2" s="48"/>
      <c r="J2" s="48"/>
      <c r="K2" s="48"/>
      <c r="L2" s="48"/>
      <c r="M2" s="48"/>
    </row>
    <row r="3" spans="1:13" ht="6" customHeight="1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</row>
    <row r="4" spans="1:13" ht="15">
      <c r="A4" s="68" t="s">
        <v>125</v>
      </c>
      <c r="B4" s="68"/>
      <c r="C4" s="68"/>
      <c r="D4" s="48"/>
      <c r="E4" s="48"/>
      <c r="F4" s="48"/>
      <c r="G4" s="48"/>
      <c r="H4" s="48"/>
      <c r="I4" s="48"/>
      <c r="J4" s="48"/>
      <c r="K4" s="48"/>
      <c r="L4" s="48"/>
      <c r="M4" s="48"/>
    </row>
    <row r="5" spans="1:13" ht="6" customHeight="1">
      <c r="A5" s="48"/>
      <c r="B5" s="48"/>
      <c r="C5" s="76"/>
      <c r="D5" s="76"/>
      <c r="E5" s="48"/>
      <c r="F5" s="48"/>
      <c r="G5" s="48"/>
      <c r="H5" s="48"/>
      <c r="I5" s="48"/>
      <c r="J5" s="48"/>
      <c r="K5" s="48"/>
      <c r="L5" s="48"/>
      <c r="M5" s="48"/>
    </row>
    <row r="6" spans="1:13">
      <c r="A6" s="23" t="s">
        <v>79</v>
      </c>
      <c r="B6" s="126" t="s">
        <v>80</v>
      </c>
      <c r="C6" s="127"/>
      <c r="D6" s="127"/>
      <c r="E6" s="127"/>
      <c r="F6" s="127"/>
      <c r="G6" s="127"/>
      <c r="H6" s="127"/>
      <c r="I6" s="127"/>
      <c r="J6" s="127"/>
      <c r="K6" s="127"/>
      <c r="L6" s="127"/>
      <c r="M6" s="127"/>
    </row>
    <row r="7" spans="1:13">
      <c r="A7" s="6" t="s">
        <v>3</v>
      </c>
      <c r="B7" s="74" t="s">
        <v>5</v>
      </c>
      <c r="C7" s="76"/>
      <c r="D7" s="74" t="s">
        <v>73</v>
      </c>
      <c r="E7" s="70"/>
      <c r="F7" s="74" t="s">
        <v>74</v>
      </c>
      <c r="G7" s="70"/>
      <c r="H7" s="74" t="s">
        <v>75</v>
      </c>
      <c r="I7" s="75"/>
      <c r="J7" s="76" t="s">
        <v>76</v>
      </c>
      <c r="K7" s="72"/>
      <c r="L7" s="74" t="s">
        <v>135</v>
      </c>
      <c r="M7" s="70"/>
    </row>
    <row r="8" spans="1:13">
      <c r="A8" s="21" t="s">
        <v>4</v>
      </c>
      <c r="B8" s="25" t="s">
        <v>5</v>
      </c>
      <c r="C8" s="21" t="s">
        <v>78</v>
      </c>
      <c r="D8" s="22" t="s">
        <v>5</v>
      </c>
      <c r="E8" s="22" t="s">
        <v>78</v>
      </c>
      <c r="F8" s="22" t="s">
        <v>5</v>
      </c>
      <c r="G8" s="77" t="s">
        <v>78</v>
      </c>
      <c r="H8" s="73" t="s">
        <v>5</v>
      </c>
      <c r="I8" s="22" t="s">
        <v>78</v>
      </c>
      <c r="J8" s="25" t="s">
        <v>5</v>
      </c>
      <c r="K8" s="22" t="s">
        <v>78</v>
      </c>
      <c r="L8" s="25" t="s">
        <v>5</v>
      </c>
      <c r="M8" s="22" t="s">
        <v>78</v>
      </c>
    </row>
    <row r="9" spans="1:13" ht="6" customHeight="1">
      <c r="A9" s="8"/>
      <c r="B9" s="8"/>
      <c r="C9" s="8"/>
      <c r="D9" s="8"/>
      <c r="E9" s="8"/>
      <c r="F9" s="8"/>
      <c r="G9" s="8"/>
      <c r="H9" s="8"/>
      <c r="I9" s="8"/>
      <c r="J9" s="8"/>
      <c r="K9" s="6"/>
      <c r="L9" s="6"/>
      <c r="M9" s="8"/>
    </row>
    <row r="10" spans="1:13" ht="14.25" customHeight="1">
      <c r="A10" s="15" t="s">
        <v>10</v>
      </c>
      <c r="B10" s="15">
        <f>SUM(D10,F10,H10,J10,L10)</f>
        <v>5374831</v>
      </c>
      <c r="C10" s="15">
        <f>SUM(E10,G10,I10,K10,M10)</f>
        <v>3155888</v>
      </c>
      <c r="D10" s="16">
        <f>SUM(D12,D21,D32,D38,D43)</f>
        <v>2364864</v>
      </c>
      <c r="E10" s="16">
        <f>SUM(E12,E21,E32,E38,E43)</f>
        <v>1353190</v>
      </c>
      <c r="F10" s="16">
        <f>SUM(F12,F21,F32,F38,F43)</f>
        <v>1627060</v>
      </c>
      <c r="G10" s="16">
        <f t="shared" ref="G10:M10" si="0">SUM(G12,G21,G32,G38,G43)</f>
        <v>972788</v>
      </c>
      <c r="H10" s="16">
        <f t="shared" si="0"/>
        <v>1182384</v>
      </c>
      <c r="I10" s="16">
        <f>SUM(I12,I21,I32,I38,I43)</f>
        <v>712663</v>
      </c>
      <c r="J10" s="16">
        <f>SUM(J12,J21,J32,J38,J43)</f>
        <v>115932</v>
      </c>
      <c r="K10" s="16">
        <f t="shared" si="0"/>
        <v>72459</v>
      </c>
      <c r="L10" s="16">
        <f t="shared" si="0"/>
        <v>84591</v>
      </c>
      <c r="M10" s="16">
        <f t="shared" si="0"/>
        <v>44788</v>
      </c>
    </row>
    <row r="11" spans="1:13" ht="6" customHeight="1">
      <c r="A11" s="12"/>
      <c r="B11" s="12"/>
      <c r="C11" s="12"/>
      <c r="D11" s="8"/>
      <c r="E11" s="8"/>
      <c r="F11" s="8"/>
      <c r="G11" s="8"/>
      <c r="H11" s="8"/>
      <c r="I11" s="8"/>
      <c r="J11" s="6"/>
      <c r="K11" s="6"/>
      <c r="L11" s="8"/>
      <c r="M11" s="8"/>
    </row>
    <row r="12" spans="1:13" ht="12" customHeight="1">
      <c r="A12" s="15" t="s">
        <v>11</v>
      </c>
      <c r="B12" s="15">
        <f>SUM(D12,F12,H12,J12,L12)</f>
        <v>344198</v>
      </c>
      <c r="C12" s="15">
        <f>SUM(E12,G12,I12,K12,M12)</f>
        <v>206905</v>
      </c>
      <c r="D12" s="16">
        <f>SUM(D13:D19)</f>
        <v>161744</v>
      </c>
      <c r="E12" s="16">
        <f>SUM(E13:E19)</f>
        <v>93385</v>
      </c>
      <c r="F12" s="16">
        <f>SUM(F13:F19)</f>
        <v>102296</v>
      </c>
      <c r="G12" s="16">
        <f t="shared" ref="G12:M12" si="1">SUM(G13:G19)</f>
        <v>63004</v>
      </c>
      <c r="H12" s="16">
        <f t="shared" si="1"/>
        <v>75430</v>
      </c>
      <c r="I12" s="16">
        <f>SUM(I13:I19)</f>
        <v>47882</v>
      </c>
      <c r="J12" s="16">
        <f>SUM(J13:J19)</f>
        <v>2755</v>
      </c>
      <c r="K12" s="16">
        <f t="shared" si="1"/>
        <v>2004</v>
      </c>
      <c r="L12" s="16">
        <f t="shared" si="1"/>
        <v>1973</v>
      </c>
      <c r="M12" s="16">
        <f t="shared" si="1"/>
        <v>630</v>
      </c>
    </row>
    <row r="13" spans="1:13">
      <c r="A13" s="12" t="s">
        <v>12</v>
      </c>
      <c r="B13" s="15">
        <f t="shared" ref="B13:C28" si="2">SUM(D13,F13,H13,J13,L13)</f>
        <v>27825</v>
      </c>
      <c r="C13" s="15">
        <f t="shared" si="2"/>
        <v>17783</v>
      </c>
      <c r="D13" s="10">
        <v>13145</v>
      </c>
      <c r="E13" s="10">
        <v>7849</v>
      </c>
      <c r="F13" s="10">
        <v>8647</v>
      </c>
      <c r="G13" s="10">
        <v>5648</v>
      </c>
      <c r="H13" s="10">
        <v>5965</v>
      </c>
      <c r="I13" s="10">
        <v>4218</v>
      </c>
      <c r="J13" s="10">
        <v>68</v>
      </c>
      <c r="K13" s="10">
        <v>68</v>
      </c>
      <c r="L13" s="43" t="s">
        <v>15</v>
      </c>
      <c r="M13" s="43" t="s">
        <v>15</v>
      </c>
    </row>
    <row r="14" spans="1:13">
      <c r="A14" s="13" t="s">
        <v>13</v>
      </c>
      <c r="B14" s="15">
        <f t="shared" si="2"/>
        <v>13868</v>
      </c>
      <c r="C14" s="15">
        <f t="shared" si="2"/>
        <v>6709</v>
      </c>
      <c r="D14" s="10">
        <v>6237</v>
      </c>
      <c r="E14" s="10">
        <v>2963</v>
      </c>
      <c r="F14" s="10">
        <v>3795</v>
      </c>
      <c r="G14" s="10">
        <v>1702</v>
      </c>
      <c r="H14" s="10">
        <v>2976</v>
      </c>
      <c r="I14" s="10">
        <v>1509</v>
      </c>
      <c r="J14" s="10">
        <v>860</v>
      </c>
      <c r="K14" s="10">
        <v>535</v>
      </c>
      <c r="L14" s="43" t="s">
        <v>15</v>
      </c>
      <c r="M14" s="43" t="s">
        <v>15</v>
      </c>
    </row>
    <row r="15" spans="1:13">
      <c r="A15" s="14" t="s">
        <v>14</v>
      </c>
      <c r="B15" s="15">
        <f t="shared" si="2"/>
        <v>80922</v>
      </c>
      <c r="C15" s="15">
        <f t="shared" si="2"/>
        <v>54242</v>
      </c>
      <c r="D15" s="10">
        <v>37691</v>
      </c>
      <c r="E15" s="10">
        <v>23468</v>
      </c>
      <c r="F15" s="10">
        <v>23403</v>
      </c>
      <c r="G15" s="10">
        <v>16152</v>
      </c>
      <c r="H15" s="10">
        <v>19153</v>
      </c>
      <c r="I15" s="10">
        <v>13967</v>
      </c>
      <c r="J15" s="10">
        <v>662</v>
      </c>
      <c r="K15" s="10">
        <v>655</v>
      </c>
      <c r="L15" s="10">
        <v>13</v>
      </c>
      <c r="M15" s="43" t="s">
        <v>15</v>
      </c>
    </row>
    <row r="16" spans="1:13">
      <c r="A16" s="13" t="s">
        <v>16</v>
      </c>
      <c r="B16" s="15">
        <f t="shared" si="2"/>
        <v>9470</v>
      </c>
      <c r="C16" s="15">
        <f t="shared" si="2"/>
        <v>6081</v>
      </c>
      <c r="D16" s="10">
        <v>4999</v>
      </c>
      <c r="E16" s="10">
        <v>3076</v>
      </c>
      <c r="F16" s="10">
        <v>2734</v>
      </c>
      <c r="G16" s="10">
        <v>1780</v>
      </c>
      <c r="H16" s="10">
        <v>1597</v>
      </c>
      <c r="I16" s="10">
        <v>1113</v>
      </c>
      <c r="J16" s="10">
        <v>140</v>
      </c>
      <c r="K16" s="10">
        <v>112</v>
      </c>
      <c r="L16" s="43" t="s">
        <v>15</v>
      </c>
      <c r="M16" s="43" t="s">
        <v>15</v>
      </c>
    </row>
    <row r="17" spans="1:13">
      <c r="A17" s="14" t="s">
        <v>17</v>
      </c>
      <c r="B17" s="15">
        <f t="shared" si="2"/>
        <v>159602</v>
      </c>
      <c r="C17" s="15">
        <f t="shared" si="2"/>
        <v>84921</v>
      </c>
      <c r="D17" s="10">
        <v>74427</v>
      </c>
      <c r="E17" s="10">
        <v>38671</v>
      </c>
      <c r="F17" s="10">
        <v>47466</v>
      </c>
      <c r="G17" s="10">
        <v>26069</v>
      </c>
      <c r="H17" s="10">
        <v>35156</v>
      </c>
      <c r="I17" s="10">
        <v>19181</v>
      </c>
      <c r="J17" s="10">
        <v>593</v>
      </c>
      <c r="K17" s="10">
        <v>370</v>
      </c>
      <c r="L17" s="10">
        <v>1960</v>
      </c>
      <c r="M17" s="10">
        <v>630</v>
      </c>
    </row>
    <row r="18" spans="1:13">
      <c r="A18" s="14" t="s">
        <v>18</v>
      </c>
      <c r="B18" s="15">
        <f t="shared" si="2"/>
        <v>16225</v>
      </c>
      <c r="C18" s="15">
        <f t="shared" si="2"/>
        <v>10431</v>
      </c>
      <c r="D18" s="43">
        <v>7695</v>
      </c>
      <c r="E18" s="43">
        <v>4698</v>
      </c>
      <c r="F18" s="10">
        <v>4951</v>
      </c>
      <c r="G18" s="10">
        <v>3214</v>
      </c>
      <c r="H18" s="10">
        <v>3203</v>
      </c>
      <c r="I18" s="10">
        <v>2311</v>
      </c>
      <c r="J18" s="10">
        <v>376</v>
      </c>
      <c r="K18" s="10">
        <v>208</v>
      </c>
      <c r="L18" s="43" t="s">
        <v>15</v>
      </c>
      <c r="M18" s="43" t="s">
        <v>15</v>
      </c>
    </row>
    <row r="19" spans="1:13">
      <c r="A19" s="13" t="s">
        <v>19</v>
      </c>
      <c r="B19" s="15">
        <f t="shared" si="2"/>
        <v>36286</v>
      </c>
      <c r="C19" s="15">
        <f t="shared" si="2"/>
        <v>26738</v>
      </c>
      <c r="D19" s="10">
        <v>17550</v>
      </c>
      <c r="E19" s="10">
        <v>12660</v>
      </c>
      <c r="F19" s="10">
        <v>11300</v>
      </c>
      <c r="G19" s="10">
        <v>8439</v>
      </c>
      <c r="H19" s="10">
        <v>7380</v>
      </c>
      <c r="I19" s="10">
        <v>5583</v>
      </c>
      <c r="J19" s="10">
        <v>56</v>
      </c>
      <c r="K19" s="10">
        <v>56</v>
      </c>
      <c r="L19" s="43" t="s">
        <v>15</v>
      </c>
      <c r="M19" s="43" t="s">
        <v>15</v>
      </c>
    </row>
    <row r="20" spans="1:13" ht="6" customHeight="1">
      <c r="A20" s="13"/>
      <c r="B20" s="13"/>
      <c r="C20" s="13"/>
      <c r="D20" s="10"/>
      <c r="E20" s="10"/>
      <c r="F20" s="10"/>
      <c r="G20" s="10"/>
      <c r="H20" s="10"/>
      <c r="I20" s="10"/>
      <c r="L20" s="10"/>
      <c r="M20" s="10"/>
    </row>
    <row r="21" spans="1:13">
      <c r="A21" s="17" t="s">
        <v>20</v>
      </c>
      <c r="B21" s="15">
        <f t="shared" si="2"/>
        <v>1144344</v>
      </c>
      <c r="C21" s="15">
        <f t="shared" si="2"/>
        <v>632501</v>
      </c>
      <c r="D21" s="16">
        <f>SUM(D22:D30)</f>
        <v>507825</v>
      </c>
      <c r="E21" s="16">
        <f>SUM(E22:E30)</f>
        <v>269811</v>
      </c>
      <c r="F21" s="16">
        <f>SUM(F22:F30)</f>
        <v>351623</v>
      </c>
      <c r="G21" s="16">
        <f t="shared" ref="G21:M21" si="3">SUM(G22:G30)</f>
        <v>199894</v>
      </c>
      <c r="H21" s="16">
        <f t="shared" si="3"/>
        <v>259064</v>
      </c>
      <c r="I21" s="16">
        <f>SUM(I22:I30)</f>
        <v>149375</v>
      </c>
      <c r="J21" s="16">
        <f>SUM(J22:J30)</f>
        <v>12743</v>
      </c>
      <c r="K21" s="16">
        <f t="shared" si="3"/>
        <v>8576</v>
      </c>
      <c r="L21" s="16">
        <f t="shared" si="3"/>
        <v>13089</v>
      </c>
      <c r="M21" s="16">
        <f t="shared" si="3"/>
        <v>4845</v>
      </c>
    </row>
    <row r="22" spans="1:13" ht="12" customHeight="1">
      <c r="A22" s="14" t="s">
        <v>21</v>
      </c>
      <c r="B22" s="15">
        <f t="shared" si="2"/>
        <v>126629</v>
      </c>
      <c r="C22" s="15">
        <f t="shared" si="2"/>
        <v>76267</v>
      </c>
      <c r="D22" s="10">
        <v>56901</v>
      </c>
      <c r="E22" s="10">
        <v>33145</v>
      </c>
      <c r="F22" s="10">
        <v>37491</v>
      </c>
      <c r="G22" s="10">
        <v>22664</v>
      </c>
      <c r="H22" s="10">
        <v>27886</v>
      </c>
      <c r="I22" s="10">
        <v>17598</v>
      </c>
      <c r="J22" s="10">
        <v>4266</v>
      </c>
      <c r="K22" s="10">
        <v>2860</v>
      </c>
      <c r="L22" s="43">
        <v>85</v>
      </c>
      <c r="M22" s="43" t="s">
        <v>15</v>
      </c>
    </row>
    <row r="23" spans="1:13" ht="12" customHeight="1">
      <c r="A23" s="13" t="s">
        <v>22</v>
      </c>
      <c r="B23" s="15">
        <f t="shared" si="2"/>
        <v>57090</v>
      </c>
      <c r="C23" s="15">
        <f t="shared" si="2"/>
        <v>31197</v>
      </c>
      <c r="D23" s="10">
        <v>26864</v>
      </c>
      <c r="E23" s="10">
        <v>14167</v>
      </c>
      <c r="F23" s="10">
        <v>16062</v>
      </c>
      <c r="G23" s="10">
        <v>8960</v>
      </c>
      <c r="H23" s="10">
        <v>12154</v>
      </c>
      <c r="I23" s="10">
        <v>7055</v>
      </c>
      <c r="J23" s="10">
        <v>853</v>
      </c>
      <c r="K23" s="10">
        <v>558</v>
      </c>
      <c r="L23" s="10">
        <v>1157</v>
      </c>
      <c r="M23" s="10">
        <v>457</v>
      </c>
    </row>
    <row r="24" spans="1:13" ht="12.75" customHeight="1">
      <c r="A24" s="14" t="s">
        <v>23</v>
      </c>
      <c r="B24" s="15">
        <f t="shared" si="2"/>
        <v>151473</v>
      </c>
      <c r="C24" s="15">
        <f t="shared" si="2"/>
        <v>76051</v>
      </c>
      <c r="D24" s="43">
        <v>66857</v>
      </c>
      <c r="E24" s="43">
        <v>32257</v>
      </c>
      <c r="F24" s="10">
        <v>46205</v>
      </c>
      <c r="G24" s="10">
        <v>24309</v>
      </c>
      <c r="H24" s="10">
        <v>33836</v>
      </c>
      <c r="I24" s="10">
        <v>17650</v>
      </c>
      <c r="J24" s="10">
        <v>1477</v>
      </c>
      <c r="K24" s="10">
        <v>1214</v>
      </c>
      <c r="L24" s="10">
        <v>3098</v>
      </c>
      <c r="M24" s="10">
        <v>621</v>
      </c>
    </row>
    <row r="25" spans="1:13" ht="12.75" customHeight="1">
      <c r="A25" s="28" t="s">
        <v>24</v>
      </c>
      <c r="B25" s="15">
        <f t="shared" si="2"/>
        <v>82667</v>
      </c>
      <c r="C25" s="15">
        <f t="shared" si="2"/>
        <v>48796</v>
      </c>
      <c r="D25" s="10">
        <v>34726</v>
      </c>
      <c r="E25" s="10">
        <v>20188</v>
      </c>
      <c r="F25" s="10">
        <v>26658</v>
      </c>
      <c r="G25" s="10">
        <v>15825</v>
      </c>
      <c r="H25" s="10">
        <v>20488</v>
      </c>
      <c r="I25" s="10">
        <v>12477</v>
      </c>
      <c r="J25" s="10">
        <v>489</v>
      </c>
      <c r="K25" s="43" t="s">
        <v>15</v>
      </c>
      <c r="L25" s="10">
        <v>306</v>
      </c>
      <c r="M25" s="10">
        <v>306</v>
      </c>
    </row>
    <row r="26" spans="1:13" ht="12.75" customHeight="1">
      <c r="A26" s="14" t="s">
        <v>25</v>
      </c>
      <c r="B26" s="15">
        <f t="shared" si="2"/>
        <v>78630</v>
      </c>
      <c r="C26" s="15">
        <f t="shared" si="2"/>
        <v>39903</v>
      </c>
      <c r="D26" s="10">
        <v>33904</v>
      </c>
      <c r="E26" s="10">
        <v>16428</v>
      </c>
      <c r="F26" s="10">
        <v>25999</v>
      </c>
      <c r="G26" s="10">
        <v>13538</v>
      </c>
      <c r="H26" s="10">
        <v>18226</v>
      </c>
      <c r="I26" s="10">
        <v>9544</v>
      </c>
      <c r="J26" s="10">
        <v>469</v>
      </c>
      <c r="K26" s="10">
        <v>371</v>
      </c>
      <c r="L26" s="10">
        <v>32</v>
      </c>
      <c r="M26" s="39">
        <v>22</v>
      </c>
    </row>
    <row r="27" spans="1:13" ht="12.75" customHeight="1">
      <c r="A27" s="14" t="s">
        <v>26</v>
      </c>
      <c r="B27" s="15">
        <f t="shared" si="2"/>
        <v>252932</v>
      </c>
      <c r="C27" s="15">
        <f t="shared" si="2"/>
        <v>147128</v>
      </c>
      <c r="D27" s="10">
        <v>108665</v>
      </c>
      <c r="E27" s="10">
        <v>61255</v>
      </c>
      <c r="F27" s="10">
        <v>78540</v>
      </c>
      <c r="G27" s="10">
        <v>47644</v>
      </c>
      <c r="H27" s="10">
        <v>56373</v>
      </c>
      <c r="I27" s="10">
        <v>34058</v>
      </c>
      <c r="J27" s="10">
        <v>1115</v>
      </c>
      <c r="K27" s="10">
        <v>745</v>
      </c>
      <c r="L27" s="10">
        <v>8239</v>
      </c>
      <c r="M27" s="10">
        <v>3426</v>
      </c>
    </row>
    <row r="28" spans="1:13" ht="12.75" customHeight="1">
      <c r="A28" s="14" t="s">
        <v>27</v>
      </c>
      <c r="B28" s="15">
        <f t="shared" si="2"/>
        <v>54791</v>
      </c>
      <c r="C28" s="15">
        <f t="shared" si="2"/>
        <v>35607</v>
      </c>
      <c r="D28" s="10">
        <v>22558</v>
      </c>
      <c r="E28" s="10">
        <v>13846</v>
      </c>
      <c r="F28" s="10">
        <v>18685</v>
      </c>
      <c r="G28" s="10">
        <v>12578</v>
      </c>
      <c r="H28" s="10">
        <v>12382</v>
      </c>
      <c r="I28" s="10">
        <v>8474</v>
      </c>
      <c r="J28" s="10">
        <v>1166</v>
      </c>
      <c r="K28" s="10">
        <v>709</v>
      </c>
      <c r="L28" s="43" t="s">
        <v>15</v>
      </c>
      <c r="M28" s="43" t="s">
        <v>15</v>
      </c>
    </row>
    <row r="29" spans="1:13">
      <c r="A29" s="13" t="s">
        <v>28</v>
      </c>
      <c r="B29" s="15">
        <f t="shared" ref="B29:C44" si="4">SUM(D29,F29,H29,J29,L29)</f>
        <v>41362</v>
      </c>
      <c r="C29" s="15">
        <f t="shared" si="4"/>
        <v>26301</v>
      </c>
      <c r="D29" s="10">
        <v>19642</v>
      </c>
      <c r="E29" s="10">
        <v>12234</v>
      </c>
      <c r="F29" s="10">
        <v>11869</v>
      </c>
      <c r="G29" s="10">
        <v>7710</v>
      </c>
      <c r="H29" s="10">
        <v>9012</v>
      </c>
      <c r="I29" s="10">
        <v>5706</v>
      </c>
      <c r="J29" s="10">
        <v>823</v>
      </c>
      <c r="K29" s="10">
        <v>638</v>
      </c>
      <c r="L29" s="10">
        <v>16</v>
      </c>
      <c r="M29" s="10">
        <v>13</v>
      </c>
    </row>
    <row r="30" spans="1:13">
      <c r="A30" s="13" t="s">
        <v>29</v>
      </c>
      <c r="B30" s="15">
        <f t="shared" si="4"/>
        <v>298770</v>
      </c>
      <c r="C30" s="15">
        <f t="shared" si="4"/>
        <v>151251</v>
      </c>
      <c r="D30" s="10">
        <v>137708</v>
      </c>
      <c r="E30" s="10">
        <v>66291</v>
      </c>
      <c r="F30" s="10">
        <v>90114</v>
      </c>
      <c r="G30" s="10">
        <v>46666</v>
      </c>
      <c r="H30" s="10">
        <v>68707</v>
      </c>
      <c r="I30" s="10">
        <v>36813</v>
      </c>
      <c r="J30" s="10">
        <v>2085</v>
      </c>
      <c r="K30" s="10">
        <v>1481</v>
      </c>
      <c r="L30" s="43">
        <v>156</v>
      </c>
      <c r="M30" s="43" t="s">
        <v>15</v>
      </c>
    </row>
    <row r="31" spans="1:13" ht="6" customHeight="1">
      <c r="A31" s="13"/>
      <c r="B31" s="13"/>
      <c r="C31" s="13"/>
      <c r="D31" s="10"/>
      <c r="E31" s="10"/>
      <c r="F31" s="10"/>
      <c r="G31" s="10"/>
      <c r="H31" s="10"/>
      <c r="I31" s="10"/>
      <c r="L31" s="10"/>
      <c r="M31" s="10"/>
    </row>
    <row r="32" spans="1:13">
      <c r="A32" s="17" t="s">
        <v>30</v>
      </c>
      <c r="B32" s="15">
        <f t="shared" si="4"/>
        <v>2679174</v>
      </c>
      <c r="C32" s="15">
        <f t="shared" si="4"/>
        <v>1650444</v>
      </c>
      <c r="D32" s="16">
        <f>SUM(D33:D36)</f>
        <v>1165665</v>
      </c>
      <c r="E32" s="16">
        <f>SUM(E33:E36)</f>
        <v>707425</v>
      </c>
      <c r="F32" s="16">
        <f>SUM(F33:F36)</f>
        <v>820481</v>
      </c>
      <c r="G32" s="16">
        <f t="shared" ref="G32:M32" si="5">SUM(G33:G36)</f>
        <v>511608</v>
      </c>
      <c r="H32" s="16">
        <f t="shared" si="5"/>
        <v>596213</v>
      </c>
      <c r="I32" s="16">
        <f>SUM(I33:I36)</f>
        <v>371128</v>
      </c>
      <c r="J32" s="16">
        <f>SUM(J33:J36)</f>
        <v>67716</v>
      </c>
      <c r="K32" s="16">
        <f t="shared" si="5"/>
        <v>41101</v>
      </c>
      <c r="L32" s="16">
        <f t="shared" si="5"/>
        <v>29099</v>
      </c>
      <c r="M32" s="16">
        <f t="shared" si="5"/>
        <v>19182</v>
      </c>
    </row>
    <row r="33" spans="1:13">
      <c r="A33" s="13" t="s">
        <v>31</v>
      </c>
      <c r="B33" s="15">
        <f t="shared" si="4"/>
        <v>513362</v>
      </c>
      <c r="C33" s="15">
        <f t="shared" si="4"/>
        <v>319994</v>
      </c>
      <c r="D33" s="10">
        <v>226262</v>
      </c>
      <c r="E33" s="10">
        <v>133828</v>
      </c>
      <c r="F33" s="10">
        <v>162132</v>
      </c>
      <c r="G33" s="10">
        <v>104351</v>
      </c>
      <c r="H33" s="10">
        <v>114753</v>
      </c>
      <c r="I33" s="10">
        <v>73213</v>
      </c>
      <c r="J33" s="10">
        <v>5693</v>
      </c>
      <c r="K33" s="10">
        <v>4771</v>
      </c>
      <c r="L33" s="10">
        <v>4522</v>
      </c>
      <c r="M33" s="10">
        <v>3831</v>
      </c>
    </row>
    <row r="34" spans="1:13">
      <c r="A34" s="28" t="s">
        <v>32</v>
      </c>
      <c r="B34" s="15">
        <f t="shared" si="4"/>
        <v>118379</v>
      </c>
      <c r="C34" s="15">
        <f t="shared" si="4"/>
        <v>62084</v>
      </c>
      <c r="D34" s="10">
        <v>53731</v>
      </c>
      <c r="E34" s="10">
        <v>27676</v>
      </c>
      <c r="F34" s="10">
        <v>35435</v>
      </c>
      <c r="G34" s="10">
        <v>18706</v>
      </c>
      <c r="H34" s="10">
        <v>27252</v>
      </c>
      <c r="I34" s="10">
        <v>14404</v>
      </c>
      <c r="J34" s="10">
        <v>1961</v>
      </c>
      <c r="K34" s="10">
        <v>1298</v>
      </c>
      <c r="L34" s="43" t="s">
        <v>15</v>
      </c>
      <c r="M34" s="43" t="s">
        <v>15</v>
      </c>
    </row>
    <row r="35" spans="1:13">
      <c r="A35" s="28" t="s">
        <v>33</v>
      </c>
      <c r="B35" s="15">
        <f t="shared" si="4"/>
        <v>435371</v>
      </c>
      <c r="C35" s="15">
        <f t="shared" si="4"/>
        <v>200837</v>
      </c>
      <c r="D35" s="10">
        <v>173267</v>
      </c>
      <c r="E35" s="10">
        <v>74671</v>
      </c>
      <c r="F35" s="10">
        <v>136077</v>
      </c>
      <c r="G35" s="10">
        <v>60688</v>
      </c>
      <c r="H35" s="10">
        <v>93511</v>
      </c>
      <c r="I35" s="10">
        <v>43104</v>
      </c>
      <c r="J35" s="10">
        <v>7939</v>
      </c>
      <c r="K35" s="10">
        <v>7023</v>
      </c>
      <c r="L35" s="10">
        <v>24577</v>
      </c>
      <c r="M35" s="10">
        <v>15351</v>
      </c>
    </row>
    <row r="36" spans="1:13">
      <c r="A36" s="14" t="s">
        <v>34</v>
      </c>
      <c r="B36" s="15">
        <f t="shared" si="4"/>
        <v>1612062</v>
      </c>
      <c r="C36" s="15">
        <f t="shared" si="4"/>
        <v>1067529</v>
      </c>
      <c r="D36" s="43">
        <v>712405</v>
      </c>
      <c r="E36" s="43">
        <v>471250</v>
      </c>
      <c r="F36" s="10">
        <v>486837</v>
      </c>
      <c r="G36" s="10">
        <v>327863</v>
      </c>
      <c r="H36" s="10">
        <v>360697</v>
      </c>
      <c r="I36" s="10">
        <v>240407</v>
      </c>
      <c r="J36" s="10">
        <v>52123</v>
      </c>
      <c r="K36" s="10">
        <v>28009</v>
      </c>
      <c r="L36" s="43" t="s">
        <v>15</v>
      </c>
      <c r="M36" s="43" t="s">
        <v>15</v>
      </c>
    </row>
    <row r="37" spans="1:13" ht="6" customHeight="1">
      <c r="A37" s="14"/>
      <c r="B37" s="14"/>
      <c r="C37" s="14"/>
      <c r="L37" s="43"/>
    </row>
    <row r="38" spans="1:13">
      <c r="A38" s="20" t="s">
        <v>35</v>
      </c>
      <c r="B38" s="15">
        <f t="shared" si="4"/>
        <v>829242</v>
      </c>
      <c r="C38" s="15">
        <f t="shared" si="4"/>
        <v>445994</v>
      </c>
      <c r="D38" s="19">
        <f>SUM(D39:D41)</f>
        <v>353276</v>
      </c>
      <c r="E38" s="19">
        <f>SUM(E39:E41)</f>
        <v>182768</v>
      </c>
      <c r="F38" s="19">
        <f>SUM(F39:F41)</f>
        <v>240515</v>
      </c>
      <c r="G38" s="19">
        <f t="shared" ref="G38:M38" si="6">SUM(G39:G41)</f>
        <v>132013</v>
      </c>
      <c r="H38" s="19">
        <f t="shared" si="6"/>
        <v>170224</v>
      </c>
      <c r="I38" s="19">
        <f>SUM(I39:I41)</f>
        <v>95034</v>
      </c>
      <c r="J38" s="19">
        <f>SUM(J39:J41)</f>
        <v>29664</v>
      </c>
      <c r="K38" s="19">
        <f t="shared" si="6"/>
        <v>18337</v>
      </c>
      <c r="L38" s="19">
        <f t="shared" si="6"/>
        <v>35563</v>
      </c>
      <c r="M38" s="19">
        <f t="shared" si="6"/>
        <v>17842</v>
      </c>
    </row>
    <row r="39" spans="1:13" ht="12" customHeight="1">
      <c r="A39" s="13" t="s">
        <v>36</v>
      </c>
      <c r="B39" s="15">
        <f t="shared" si="4"/>
        <v>351738</v>
      </c>
      <c r="C39" s="15">
        <f t="shared" si="4"/>
        <v>215630</v>
      </c>
      <c r="D39" s="10">
        <v>145591</v>
      </c>
      <c r="E39" s="10">
        <v>87016</v>
      </c>
      <c r="F39" s="10">
        <v>103452</v>
      </c>
      <c r="G39" s="10">
        <v>64224</v>
      </c>
      <c r="H39" s="10">
        <v>73240</v>
      </c>
      <c r="I39" s="10">
        <v>46766</v>
      </c>
      <c r="J39" s="10">
        <v>20917</v>
      </c>
      <c r="K39" s="10">
        <v>13918</v>
      </c>
      <c r="L39" s="10">
        <v>8538</v>
      </c>
      <c r="M39" s="10">
        <v>3706</v>
      </c>
    </row>
    <row r="40" spans="1:13">
      <c r="A40" s="28" t="s">
        <v>37</v>
      </c>
      <c r="B40" s="15">
        <f t="shared" si="4"/>
        <v>163705</v>
      </c>
      <c r="C40" s="15">
        <f t="shared" si="4"/>
        <v>99707</v>
      </c>
      <c r="D40" s="10">
        <v>69891</v>
      </c>
      <c r="E40" s="10">
        <v>40804</v>
      </c>
      <c r="F40" s="10">
        <v>51728</v>
      </c>
      <c r="G40" s="10">
        <v>32568</v>
      </c>
      <c r="H40" s="10">
        <v>36684</v>
      </c>
      <c r="I40" s="10">
        <v>23037</v>
      </c>
      <c r="J40" s="10">
        <v>4456</v>
      </c>
      <c r="K40" s="10">
        <v>2578</v>
      </c>
      <c r="L40" s="10">
        <v>946</v>
      </c>
      <c r="M40" s="10">
        <v>720</v>
      </c>
    </row>
    <row r="41" spans="1:13">
      <c r="A41" s="28" t="s">
        <v>38</v>
      </c>
      <c r="B41" s="15">
        <f t="shared" si="4"/>
        <v>313799</v>
      </c>
      <c r="C41" s="15">
        <f t="shared" si="4"/>
        <v>130657</v>
      </c>
      <c r="D41" s="10">
        <v>137794</v>
      </c>
      <c r="E41" s="10">
        <v>54948</v>
      </c>
      <c r="F41" s="10">
        <v>85335</v>
      </c>
      <c r="G41" s="10">
        <v>35221</v>
      </c>
      <c r="H41" s="10">
        <v>60300</v>
      </c>
      <c r="I41" s="10">
        <v>25231</v>
      </c>
      <c r="J41" s="10">
        <v>4291</v>
      </c>
      <c r="K41" s="10">
        <v>1841</v>
      </c>
      <c r="L41" s="10">
        <v>26079</v>
      </c>
      <c r="M41" s="39">
        <v>13416</v>
      </c>
    </row>
    <row r="42" spans="1:13" ht="6" customHeight="1">
      <c r="A42" s="14"/>
      <c r="B42" s="14"/>
      <c r="C42" s="14"/>
    </row>
    <row r="43" spans="1:13">
      <c r="A43" s="20" t="s">
        <v>39</v>
      </c>
      <c r="B43" s="15">
        <f t="shared" si="4"/>
        <v>377873</v>
      </c>
      <c r="C43" s="15">
        <f t="shared" si="4"/>
        <v>220044</v>
      </c>
      <c r="D43" s="19">
        <f>SUM(D44:D47)</f>
        <v>176354</v>
      </c>
      <c r="E43" s="19">
        <f>SUM(E44:E47)</f>
        <v>99801</v>
      </c>
      <c r="F43" s="19">
        <f>SUM(F44:F47)</f>
        <v>112145</v>
      </c>
      <c r="G43" s="19">
        <f t="shared" ref="G43:M43" si="7">SUM(G44:G47)</f>
        <v>66269</v>
      </c>
      <c r="H43" s="19">
        <f t="shared" si="7"/>
        <v>81453</v>
      </c>
      <c r="I43" s="19">
        <f>SUM(I44:I47)</f>
        <v>49244</v>
      </c>
      <c r="J43" s="19">
        <f>SUM(J44:J47)</f>
        <v>3054</v>
      </c>
      <c r="K43" s="19">
        <f t="shared" si="7"/>
        <v>2441</v>
      </c>
      <c r="L43" s="19">
        <f t="shared" si="7"/>
        <v>4867</v>
      </c>
      <c r="M43" s="19">
        <f t="shared" si="7"/>
        <v>2289</v>
      </c>
    </row>
    <row r="44" spans="1:13">
      <c r="A44" s="13" t="s">
        <v>40</v>
      </c>
      <c r="B44" s="15">
        <f t="shared" si="4"/>
        <v>70997</v>
      </c>
      <c r="C44" s="15">
        <f t="shared" si="4"/>
        <v>47829</v>
      </c>
      <c r="D44" s="10">
        <v>31100</v>
      </c>
      <c r="E44" s="10">
        <v>20425</v>
      </c>
      <c r="F44" s="10">
        <v>21642</v>
      </c>
      <c r="G44" s="10">
        <v>14734</v>
      </c>
      <c r="H44" s="10">
        <v>16226</v>
      </c>
      <c r="I44" s="10">
        <v>11021</v>
      </c>
      <c r="J44" s="10">
        <v>2029</v>
      </c>
      <c r="K44" s="10">
        <v>1649</v>
      </c>
      <c r="L44" s="43" t="s">
        <v>15</v>
      </c>
      <c r="M44" s="43" t="s">
        <v>15</v>
      </c>
    </row>
    <row r="45" spans="1:13">
      <c r="A45" s="14" t="s">
        <v>41</v>
      </c>
      <c r="B45" s="15">
        <f t="shared" ref="B45:C47" si="8">SUM(D45,F45,H45,J45,L45)</f>
        <v>68865</v>
      </c>
      <c r="C45" s="15">
        <f t="shared" si="8"/>
        <v>47039</v>
      </c>
      <c r="D45" s="39">
        <v>32940</v>
      </c>
      <c r="E45" s="39">
        <v>22455</v>
      </c>
      <c r="F45" s="10">
        <v>20427</v>
      </c>
      <c r="G45" s="10">
        <v>14139</v>
      </c>
      <c r="H45" s="10">
        <v>14050</v>
      </c>
      <c r="I45" s="10">
        <v>9811</v>
      </c>
      <c r="J45" s="10">
        <v>268</v>
      </c>
      <c r="K45" s="10">
        <v>240</v>
      </c>
      <c r="L45" s="10">
        <v>1180</v>
      </c>
      <c r="M45" s="10">
        <v>394</v>
      </c>
    </row>
    <row r="46" spans="1:13">
      <c r="A46" s="13" t="s">
        <v>42</v>
      </c>
      <c r="B46" s="15">
        <f t="shared" si="8"/>
        <v>154565</v>
      </c>
      <c r="C46" s="15">
        <f t="shared" si="8"/>
        <v>95453</v>
      </c>
      <c r="D46" s="10">
        <v>71916</v>
      </c>
      <c r="E46" s="10">
        <v>43363</v>
      </c>
      <c r="F46" s="10">
        <v>45368</v>
      </c>
      <c r="G46" s="10">
        <v>28548</v>
      </c>
      <c r="H46" s="10">
        <v>33623</v>
      </c>
      <c r="I46" s="10">
        <v>21426</v>
      </c>
      <c r="J46" s="10">
        <v>709</v>
      </c>
      <c r="K46" s="10">
        <v>552</v>
      </c>
      <c r="L46" s="10">
        <v>2949</v>
      </c>
      <c r="M46" s="10">
        <v>1564</v>
      </c>
    </row>
    <row r="47" spans="1:13">
      <c r="A47" s="13" t="s">
        <v>43</v>
      </c>
      <c r="B47" s="15">
        <f t="shared" si="8"/>
        <v>83446</v>
      </c>
      <c r="C47" s="15">
        <f t="shared" si="8"/>
        <v>29723</v>
      </c>
      <c r="D47" s="10">
        <v>40398</v>
      </c>
      <c r="E47" s="10">
        <v>13558</v>
      </c>
      <c r="F47" s="10">
        <v>24708</v>
      </c>
      <c r="G47" s="10">
        <v>8848</v>
      </c>
      <c r="H47" s="41">
        <v>17554</v>
      </c>
      <c r="I47" s="41">
        <v>6986</v>
      </c>
      <c r="J47" s="10">
        <v>48</v>
      </c>
      <c r="K47" s="43" t="s">
        <v>15</v>
      </c>
      <c r="L47" s="10">
        <v>738</v>
      </c>
      <c r="M47" s="10">
        <v>331</v>
      </c>
    </row>
    <row r="48" spans="1:13" ht="6" customHeight="1">
      <c r="A48" s="9"/>
      <c r="B48" s="9"/>
      <c r="C48" s="9"/>
      <c r="D48" s="11"/>
      <c r="E48" s="11"/>
      <c r="F48" s="11"/>
      <c r="G48" s="11"/>
      <c r="H48" s="11"/>
      <c r="I48" s="11"/>
      <c r="J48" s="11"/>
      <c r="K48" s="11"/>
      <c r="L48" s="11"/>
      <c r="M48" s="11"/>
    </row>
    <row r="49" spans="1:13">
      <c r="A49" s="109" t="s">
        <v>44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1:13">
      <c r="A50" s="8"/>
      <c r="B50" s="8"/>
      <c r="C50" s="8"/>
      <c r="D50" s="105"/>
      <c r="E50" s="8"/>
      <c r="F50" s="8"/>
      <c r="G50" s="8"/>
      <c r="H50" s="8"/>
      <c r="I50" s="8"/>
      <c r="J50" s="8"/>
      <c r="K50" s="8"/>
      <c r="L50" s="8"/>
      <c r="M50" s="8"/>
    </row>
    <row r="51" spans="1:13">
      <c r="D51" s="106"/>
    </row>
    <row r="54" spans="1:13">
      <c r="D54" s="41"/>
      <c r="E54" s="11"/>
      <c r="F54" s="41"/>
      <c r="G54" s="41"/>
      <c r="H54" s="11"/>
      <c r="I54" s="11"/>
      <c r="J54" s="11"/>
      <c r="K54" s="11"/>
      <c r="L54" s="11"/>
      <c r="M54" s="41"/>
    </row>
  </sheetData>
  <mergeCells count="1">
    <mergeCell ref="B6:M6"/>
  </mergeCells>
  <phoneticPr fontId="0" type="noConversion"/>
  <printOptions horizontalCentered="1"/>
  <pageMargins left="0" right="0" top="0.78740157480314965" bottom="0.78740157480314965" header="0.51181102362204722" footer="0.51181102362204722"/>
  <pageSetup paperSize="9" scale="9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Plan9"/>
  <dimension ref="A1:F62"/>
  <sheetViews>
    <sheetView workbookViewId="0">
      <selection activeCell="A2" sqref="A2"/>
    </sheetView>
  </sheetViews>
  <sheetFormatPr defaultColWidth="11.42578125" defaultRowHeight="12"/>
  <cols>
    <col min="1" max="6" width="14.7109375" style="1" customWidth="1"/>
    <col min="7" max="16384" width="11.42578125" style="1"/>
  </cols>
  <sheetData>
    <row r="1" spans="1:6" ht="12.75">
      <c r="A1" s="54" t="s">
        <v>82</v>
      </c>
      <c r="B1" s="48"/>
      <c r="C1" s="48"/>
      <c r="D1" s="48"/>
      <c r="E1" s="48"/>
      <c r="F1" s="48"/>
    </row>
    <row r="2" spans="1:6" ht="12.75">
      <c r="A2" s="54"/>
      <c r="B2" s="48"/>
      <c r="C2" s="48"/>
      <c r="D2" s="48"/>
      <c r="E2" s="48"/>
      <c r="F2" s="48"/>
    </row>
    <row r="3" spans="1:6" ht="6" customHeight="1">
      <c r="A3" s="48"/>
      <c r="B3" s="48"/>
      <c r="C3" s="48"/>
      <c r="D3" s="48"/>
      <c r="E3" s="48"/>
      <c r="F3" s="48"/>
    </row>
    <row r="4" spans="1:6" ht="15">
      <c r="A4" s="68" t="s">
        <v>159</v>
      </c>
      <c r="B4" s="48"/>
      <c r="C4" s="48"/>
      <c r="D4" s="48"/>
      <c r="E4" s="48"/>
      <c r="F4" s="48"/>
    </row>
    <row r="5" spans="1:6" ht="14.25">
      <c r="A5" s="49" t="s">
        <v>81</v>
      </c>
      <c r="B5" s="48"/>
      <c r="C5" s="48"/>
      <c r="D5" s="48"/>
      <c r="E5" s="48"/>
      <c r="F5" s="48"/>
    </row>
    <row r="6" spans="1:6" ht="6" customHeight="1"/>
    <row r="7" spans="1:6">
      <c r="A7" s="23" t="s">
        <v>1</v>
      </c>
      <c r="B7" s="4" t="s">
        <v>83</v>
      </c>
      <c r="C7" s="5"/>
      <c r="D7" s="5"/>
      <c r="E7" s="5"/>
      <c r="F7" s="5"/>
    </row>
    <row r="8" spans="1:6">
      <c r="A8" s="3" t="s">
        <v>3</v>
      </c>
      <c r="B8" s="4" t="s">
        <v>134</v>
      </c>
      <c r="C8" s="5"/>
      <c r="D8" s="5"/>
      <c r="E8" s="5"/>
      <c r="F8" s="5"/>
    </row>
    <row r="9" spans="1:6">
      <c r="A9" s="21" t="s">
        <v>4</v>
      </c>
      <c r="B9" s="22" t="s">
        <v>5</v>
      </c>
      <c r="C9" s="22" t="s">
        <v>6</v>
      </c>
      <c r="D9" s="22" t="s">
        <v>7</v>
      </c>
      <c r="E9" s="22" t="s">
        <v>8</v>
      </c>
      <c r="F9" s="22" t="s">
        <v>9</v>
      </c>
    </row>
    <row r="10" spans="1:6" ht="6" customHeight="1">
      <c r="A10" s="8"/>
      <c r="B10" s="8"/>
      <c r="C10" s="8"/>
      <c r="D10" s="8"/>
      <c r="E10" s="8"/>
      <c r="F10" s="6"/>
    </row>
    <row r="11" spans="1:6" ht="14.25" customHeight="1">
      <c r="A11" s="15" t="s">
        <v>10</v>
      </c>
      <c r="B11" s="16">
        <f>SUM(C11:F11)</f>
        <v>282970</v>
      </c>
      <c r="C11" s="16">
        <f>SUM(C13,C22,C33,C39,C44)</f>
        <v>295</v>
      </c>
      <c r="D11" s="16">
        <f>SUM(D13,D22,D33,D39,D44)</f>
        <v>46605</v>
      </c>
      <c r="E11" s="16">
        <f>SUM(E13,E22,E33,E39,E44)</f>
        <v>156140</v>
      </c>
      <c r="F11" s="16">
        <f>SUM(F13,F22,F33,F39,F44)</f>
        <v>79930</v>
      </c>
    </row>
    <row r="12" spans="1:6" ht="6" customHeight="1">
      <c r="A12" s="12"/>
      <c r="B12" s="8"/>
      <c r="C12" s="8"/>
      <c r="D12" s="8"/>
      <c r="E12" s="8"/>
      <c r="F12" s="6"/>
    </row>
    <row r="13" spans="1:6" ht="12" customHeight="1">
      <c r="A13" s="15" t="s">
        <v>11</v>
      </c>
      <c r="B13" s="16">
        <f>SUM(C13:F13)</f>
        <v>23601</v>
      </c>
      <c r="C13" s="16">
        <f>SUM(C14:C20)</f>
        <v>37</v>
      </c>
      <c r="D13" s="16">
        <f>SUM(D14:D20)</f>
        <v>7743</v>
      </c>
      <c r="E13" s="16">
        <f>SUM(E14:E20)</f>
        <v>12072</v>
      </c>
      <c r="F13" s="16">
        <f>SUM(F14:F20)</f>
        <v>3749</v>
      </c>
    </row>
    <row r="14" spans="1:6">
      <c r="A14" s="12" t="s">
        <v>12</v>
      </c>
      <c r="B14" s="16">
        <f>SUM(C14:F14)</f>
        <v>1712</v>
      </c>
      <c r="C14" s="10">
        <v>3</v>
      </c>
      <c r="D14" s="10">
        <v>609</v>
      </c>
      <c r="E14" s="10">
        <v>631</v>
      </c>
      <c r="F14" s="10">
        <v>469</v>
      </c>
    </row>
    <row r="15" spans="1:6">
      <c r="A15" s="13" t="s">
        <v>13</v>
      </c>
      <c r="B15" s="16">
        <f t="shared" ref="B15:B20" si="0">SUM(C15:F15)</f>
        <v>610</v>
      </c>
      <c r="C15" s="10">
        <v>4</v>
      </c>
      <c r="D15" s="10">
        <v>330</v>
      </c>
      <c r="E15" s="10">
        <v>171</v>
      </c>
      <c r="F15" s="10">
        <v>105</v>
      </c>
    </row>
    <row r="16" spans="1:6">
      <c r="A16" s="14" t="s">
        <v>14</v>
      </c>
      <c r="B16" s="16">
        <f t="shared" si="0"/>
        <v>6209</v>
      </c>
      <c r="C16" s="43" t="s">
        <v>15</v>
      </c>
      <c r="D16" s="10">
        <v>2158</v>
      </c>
      <c r="E16" s="10">
        <v>3260</v>
      </c>
      <c r="F16" s="10">
        <v>791</v>
      </c>
    </row>
    <row r="17" spans="1:6">
      <c r="A17" s="13" t="s">
        <v>16</v>
      </c>
      <c r="B17" s="16">
        <f t="shared" si="0"/>
        <v>500</v>
      </c>
      <c r="C17" s="10">
        <v>3</v>
      </c>
      <c r="D17" s="10">
        <v>334</v>
      </c>
      <c r="E17" s="10">
        <v>100</v>
      </c>
      <c r="F17" s="10">
        <v>63</v>
      </c>
    </row>
    <row r="18" spans="1:6">
      <c r="A18" s="14" t="s">
        <v>17</v>
      </c>
      <c r="B18" s="16">
        <f t="shared" si="0"/>
        <v>11959</v>
      </c>
      <c r="C18" s="10">
        <v>24</v>
      </c>
      <c r="D18" s="10">
        <v>3214</v>
      </c>
      <c r="E18" s="10">
        <v>6740</v>
      </c>
      <c r="F18" s="10">
        <v>1981</v>
      </c>
    </row>
    <row r="19" spans="1:6">
      <c r="A19" s="14" t="s">
        <v>18</v>
      </c>
      <c r="B19" s="16">
        <f t="shared" si="0"/>
        <v>777</v>
      </c>
      <c r="C19" s="43" t="s">
        <v>15</v>
      </c>
      <c r="D19" s="10">
        <v>608</v>
      </c>
      <c r="E19" s="10">
        <v>80</v>
      </c>
      <c r="F19" s="10">
        <v>89</v>
      </c>
    </row>
    <row r="20" spans="1:6">
      <c r="A20" s="13" t="s">
        <v>19</v>
      </c>
      <c r="B20" s="16">
        <f t="shared" si="0"/>
        <v>1834</v>
      </c>
      <c r="C20" s="10">
        <v>3</v>
      </c>
      <c r="D20" s="10">
        <v>490</v>
      </c>
      <c r="E20" s="10">
        <v>1090</v>
      </c>
      <c r="F20" s="10">
        <v>251</v>
      </c>
    </row>
    <row r="21" spans="1:6" ht="6" customHeight="1">
      <c r="A21" s="13"/>
      <c r="B21" s="10"/>
      <c r="C21" s="10"/>
      <c r="D21" s="10"/>
      <c r="E21" s="10"/>
    </row>
    <row r="22" spans="1:6">
      <c r="A22" s="17" t="s">
        <v>20</v>
      </c>
      <c r="B22" s="16">
        <f>SUM(C22:F22)</f>
        <v>124908</v>
      </c>
      <c r="C22" s="16">
        <f>SUM(C23:C31)</f>
        <v>139</v>
      </c>
      <c r="D22" s="16">
        <f>SUM(D23:D31)</f>
        <v>16508</v>
      </c>
      <c r="E22" s="16">
        <f>SUM(E23:E31)</f>
        <v>74770</v>
      </c>
      <c r="F22" s="16">
        <f>SUM(F23:F31)</f>
        <v>33491</v>
      </c>
    </row>
    <row r="23" spans="1:6" ht="12" customHeight="1">
      <c r="A23" s="14" t="s">
        <v>21</v>
      </c>
      <c r="B23" s="16">
        <f t="shared" ref="B23:B31" si="1">SUM(C23:F23)</f>
        <v>14223</v>
      </c>
      <c r="C23" s="10">
        <v>4</v>
      </c>
      <c r="D23" s="10">
        <v>1634</v>
      </c>
      <c r="E23" s="10">
        <v>8928</v>
      </c>
      <c r="F23" s="10">
        <v>3657</v>
      </c>
    </row>
    <row r="24" spans="1:6" ht="12" customHeight="1">
      <c r="A24" s="13" t="s">
        <v>22</v>
      </c>
      <c r="B24" s="16">
        <f t="shared" si="1"/>
        <v>8356</v>
      </c>
      <c r="C24" s="10">
        <v>11</v>
      </c>
      <c r="D24" s="10">
        <v>1533</v>
      </c>
      <c r="E24" s="10">
        <v>4987</v>
      </c>
      <c r="F24" s="10">
        <v>1825</v>
      </c>
    </row>
    <row r="25" spans="1:6" ht="12.75" customHeight="1">
      <c r="A25" s="14" t="s">
        <v>23</v>
      </c>
      <c r="B25" s="16">
        <f t="shared" si="1"/>
        <v>27495</v>
      </c>
      <c r="C25" s="10">
        <v>15</v>
      </c>
      <c r="D25" s="10">
        <v>2099</v>
      </c>
      <c r="E25" s="10">
        <v>17317</v>
      </c>
      <c r="F25" s="10">
        <v>8064</v>
      </c>
    </row>
    <row r="26" spans="1:6" ht="12.75" customHeight="1">
      <c r="A26" s="28" t="s">
        <v>24</v>
      </c>
      <c r="B26" s="16">
        <f t="shared" si="1"/>
        <v>6576</v>
      </c>
      <c r="C26" s="10">
        <v>30</v>
      </c>
      <c r="D26" s="10">
        <v>1445</v>
      </c>
      <c r="E26" s="10">
        <v>2891</v>
      </c>
      <c r="F26" s="10">
        <v>2210</v>
      </c>
    </row>
    <row r="27" spans="1:6" ht="12.75" customHeight="1">
      <c r="A27" s="14" t="s">
        <v>25</v>
      </c>
      <c r="B27" s="16">
        <f t="shared" si="1"/>
        <v>13578</v>
      </c>
      <c r="C27" s="10">
        <v>12</v>
      </c>
      <c r="D27" s="10">
        <v>1854</v>
      </c>
      <c r="E27" s="10">
        <v>9093</v>
      </c>
      <c r="F27" s="10">
        <v>2619</v>
      </c>
    </row>
    <row r="28" spans="1:6" ht="12.75" customHeight="1">
      <c r="A28" s="14" t="s">
        <v>26</v>
      </c>
      <c r="B28" s="16">
        <f t="shared" si="1"/>
        <v>15311</v>
      </c>
      <c r="C28" s="10">
        <v>13</v>
      </c>
      <c r="D28" s="10">
        <v>2803</v>
      </c>
      <c r="E28" s="10">
        <v>6194</v>
      </c>
      <c r="F28" s="10">
        <v>6301</v>
      </c>
    </row>
    <row r="29" spans="1:6" ht="12.75" customHeight="1">
      <c r="A29" s="14" t="s">
        <v>27</v>
      </c>
      <c r="B29" s="16">
        <f t="shared" si="1"/>
        <v>4126</v>
      </c>
      <c r="C29" s="10">
        <v>14</v>
      </c>
      <c r="D29" s="10">
        <v>474</v>
      </c>
      <c r="E29" s="10">
        <v>2148</v>
      </c>
      <c r="F29" s="10">
        <v>1490</v>
      </c>
    </row>
    <row r="30" spans="1:6">
      <c r="A30" s="13" t="s">
        <v>28</v>
      </c>
      <c r="B30" s="16">
        <f t="shared" si="1"/>
        <v>3608</v>
      </c>
      <c r="C30" s="10">
        <v>15</v>
      </c>
      <c r="D30" s="10">
        <v>657</v>
      </c>
      <c r="E30" s="10">
        <v>1957</v>
      </c>
      <c r="F30" s="10">
        <v>979</v>
      </c>
    </row>
    <row r="31" spans="1:6">
      <c r="A31" s="13" t="s">
        <v>29</v>
      </c>
      <c r="B31" s="16">
        <f t="shared" si="1"/>
        <v>31635</v>
      </c>
      <c r="C31" s="10">
        <v>25</v>
      </c>
      <c r="D31" s="10">
        <v>4009</v>
      </c>
      <c r="E31" s="10">
        <v>21255</v>
      </c>
      <c r="F31" s="10">
        <v>6346</v>
      </c>
    </row>
    <row r="32" spans="1:6" ht="6" customHeight="1">
      <c r="A32" s="13"/>
      <c r="B32" s="10"/>
      <c r="C32" s="10"/>
      <c r="D32" s="10"/>
      <c r="E32" s="10"/>
    </row>
    <row r="33" spans="1:6">
      <c r="A33" s="17" t="s">
        <v>30</v>
      </c>
      <c r="B33" s="16">
        <f>SUM(C33:F33)</f>
        <v>91376</v>
      </c>
      <c r="C33" s="16">
        <f>SUM(C34:C37)</f>
        <v>37</v>
      </c>
      <c r="D33" s="16">
        <f>SUM(D34:D37)</f>
        <v>12981</v>
      </c>
      <c r="E33" s="16">
        <f>SUM(E34:E37)</f>
        <v>50742</v>
      </c>
      <c r="F33" s="16">
        <f>SUM(F34:F37)</f>
        <v>27616</v>
      </c>
    </row>
    <row r="34" spans="1:6">
      <c r="A34" s="13" t="s">
        <v>31</v>
      </c>
      <c r="B34" s="16">
        <f>SUM(C34:F34)</f>
        <v>20286</v>
      </c>
      <c r="C34" s="10">
        <v>12</v>
      </c>
      <c r="D34" s="10">
        <v>6436</v>
      </c>
      <c r="E34" s="10">
        <v>8523</v>
      </c>
      <c r="F34" s="10">
        <v>5315</v>
      </c>
    </row>
    <row r="35" spans="1:6">
      <c r="A35" s="28" t="s">
        <v>32</v>
      </c>
      <c r="B35" s="16">
        <f>SUM(C35:F35)</f>
        <v>4349</v>
      </c>
      <c r="C35" s="10">
        <v>2</v>
      </c>
      <c r="D35" s="10">
        <v>1186</v>
      </c>
      <c r="E35" s="10">
        <v>2075</v>
      </c>
      <c r="F35" s="10">
        <v>1086</v>
      </c>
    </row>
    <row r="36" spans="1:6">
      <c r="A36" s="28" t="s">
        <v>33</v>
      </c>
      <c r="B36" s="16">
        <f>SUM(C36:F36)</f>
        <v>26538</v>
      </c>
      <c r="C36" s="10">
        <v>23</v>
      </c>
      <c r="D36" s="10">
        <v>5274</v>
      </c>
      <c r="E36" s="10">
        <v>10749</v>
      </c>
      <c r="F36" s="10">
        <v>10492</v>
      </c>
    </row>
    <row r="37" spans="1:6">
      <c r="A37" s="14" t="s">
        <v>34</v>
      </c>
      <c r="B37" s="16">
        <f>SUM(C37:F37)</f>
        <v>40203</v>
      </c>
      <c r="C37" s="43" t="s">
        <v>15</v>
      </c>
      <c r="D37" s="10">
        <v>85</v>
      </c>
      <c r="E37" s="10">
        <v>29395</v>
      </c>
      <c r="F37" s="10">
        <v>10723</v>
      </c>
    </row>
    <row r="38" spans="1:6" ht="6" customHeight="1">
      <c r="A38" s="14"/>
    </row>
    <row r="39" spans="1:6">
      <c r="A39" s="20" t="s">
        <v>35</v>
      </c>
      <c r="B39" s="16">
        <f>SUM(C39:F39)</f>
        <v>28964</v>
      </c>
      <c r="C39" s="19">
        <f>SUM(C40:C42)</f>
        <v>78</v>
      </c>
      <c r="D39" s="19">
        <f>SUM(D40:D42)</f>
        <v>5193</v>
      </c>
      <c r="E39" s="19">
        <f>SUM(E40:E42)</f>
        <v>14304</v>
      </c>
      <c r="F39" s="19">
        <f>SUM(F40:F42)</f>
        <v>9389</v>
      </c>
    </row>
    <row r="40" spans="1:6" ht="12" customHeight="1">
      <c r="A40" s="13" t="s">
        <v>36</v>
      </c>
      <c r="B40" s="16">
        <f>SUM(C40:F40)</f>
        <v>8810</v>
      </c>
      <c r="C40" s="10">
        <v>17</v>
      </c>
      <c r="D40" s="10">
        <v>318</v>
      </c>
      <c r="E40" s="10">
        <v>4058</v>
      </c>
      <c r="F40" s="10">
        <v>4417</v>
      </c>
    </row>
    <row r="41" spans="1:6">
      <c r="A41" s="28" t="s">
        <v>37</v>
      </c>
      <c r="B41" s="16">
        <f>SUM(C41:F41)</f>
        <v>12119</v>
      </c>
      <c r="C41" s="10">
        <v>49</v>
      </c>
      <c r="D41" s="10">
        <v>1902</v>
      </c>
      <c r="E41" s="10">
        <v>7206</v>
      </c>
      <c r="F41" s="10">
        <v>2962</v>
      </c>
    </row>
    <row r="42" spans="1:6">
      <c r="A42" s="28" t="s">
        <v>38</v>
      </c>
      <c r="B42" s="16">
        <f>SUM(C42:F42)</f>
        <v>8035</v>
      </c>
      <c r="C42" s="10">
        <v>12</v>
      </c>
      <c r="D42" s="10">
        <v>2973</v>
      </c>
      <c r="E42" s="10">
        <v>3040</v>
      </c>
      <c r="F42" s="10">
        <v>2010</v>
      </c>
    </row>
    <row r="43" spans="1:6" ht="6" customHeight="1">
      <c r="A43" s="14"/>
    </row>
    <row r="44" spans="1:6">
      <c r="A44" s="20" t="s">
        <v>39</v>
      </c>
      <c r="B44" s="16">
        <f>SUM(C44:F44)</f>
        <v>14121</v>
      </c>
      <c r="C44" s="19">
        <f>SUM(C45:C48)</f>
        <v>4</v>
      </c>
      <c r="D44" s="19">
        <f>SUM(D45:D48)</f>
        <v>4180</v>
      </c>
      <c r="E44" s="19">
        <f>SUM(E45:E48)</f>
        <v>4252</v>
      </c>
      <c r="F44" s="19">
        <f>SUM(F45:F48)</f>
        <v>5685</v>
      </c>
    </row>
    <row r="45" spans="1:6">
      <c r="A45" s="13" t="s">
        <v>40</v>
      </c>
      <c r="B45" s="16">
        <f>SUM(C45:F45)</f>
        <v>2411</v>
      </c>
      <c r="C45" s="10">
        <v>2</v>
      </c>
      <c r="D45" s="10">
        <v>467</v>
      </c>
      <c r="E45" s="10">
        <v>910</v>
      </c>
      <c r="F45" s="10">
        <v>1032</v>
      </c>
    </row>
    <row r="46" spans="1:6">
      <c r="A46" s="14" t="s">
        <v>41</v>
      </c>
      <c r="B46" s="16">
        <f>SUM(C46:F46)</f>
        <v>2937</v>
      </c>
      <c r="C46" s="43" t="s">
        <v>15</v>
      </c>
      <c r="D46" s="10">
        <v>975</v>
      </c>
      <c r="E46" s="10">
        <v>813</v>
      </c>
      <c r="F46" s="10">
        <v>1149</v>
      </c>
    </row>
    <row r="47" spans="1:6">
      <c r="A47" s="13" t="s">
        <v>42</v>
      </c>
      <c r="B47" s="16">
        <f>SUM(C47:F47)</f>
        <v>6566</v>
      </c>
      <c r="C47" s="10">
        <v>2</v>
      </c>
      <c r="D47" s="10">
        <v>1762</v>
      </c>
      <c r="E47" s="10">
        <v>2529</v>
      </c>
      <c r="F47" s="10">
        <v>2273</v>
      </c>
    </row>
    <row r="48" spans="1:6">
      <c r="A48" s="13" t="s">
        <v>43</v>
      </c>
      <c r="B48" s="16">
        <f>SUM(C48:F48)</f>
        <v>2207</v>
      </c>
      <c r="C48" s="43" t="s">
        <v>15</v>
      </c>
      <c r="D48" s="10">
        <v>976</v>
      </c>
      <c r="E48" s="43" t="s">
        <v>15</v>
      </c>
      <c r="F48" s="10">
        <v>1231</v>
      </c>
    </row>
    <row r="49" spans="1:6" ht="6" customHeight="1">
      <c r="A49" s="9"/>
      <c r="B49" s="11"/>
      <c r="C49" s="39"/>
      <c r="D49" s="10"/>
      <c r="E49" s="10"/>
      <c r="F49" s="10"/>
    </row>
    <row r="50" spans="1:6">
      <c r="A50" s="109" t="s">
        <v>44</v>
      </c>
      <c r="B50" s="2"/>
      <c r="C50" s="2"/>
      <c r="D50" s="2"/>
      <c r="E50" s="2"/>
      <c r="F50" s="2"/>
    </row>
    <row r="51" spans="1:6">
      <c r="A51" s="104" t="s">
        <v>160</v>
      </c>
    </row>
    <row r="52" spans="1:6">
      <c r="A52" s="104"/>
    </row>
    <row r="55" spans="1:6">
      <c r="B55" s="41"/>
      <c r="C55" s="11"/>
      <c r="D55" s="41"/>
      <c r="E55" s="11"/>
      <c r="F55" s="11"/>
    </row>
    <row r="56" spans="1:6">
      <c r="B56" s="41"/>
      <c r="C56" s="11"/>
      <c r="D56" s="41"/>
      <c r="E56" s="11"/>
      <c r="F56" s="11"/>
    </row>
    <row r="57" spans="1:6">
      <c r="D57" s="41"/>
      <c r="E57" s="11"/>
      <c r="F57" s="11"/>
    </row>
    <row r="58" spans="1:6">
      <c r="B58" s="41"/>
      <c r="C58" s="11"/>
      <c r="D58" s="41"/>
      <c r="E58" s="11"/>
      <c r="F58" s="11"/>
    </row>
    <row r="59" spans="1:6">
      <c r="B59" s="41"/>
      <c r="C59" s="11"/>
      <c r="D59" s="41"/>
      <c r="E59" s="11"/>
      <c r="F59" s="11"/>
    </row>
    <row r="60" spans="1:6">
      <c r="B60" s="41"/>
      <c r="C60" s="11"/>
    </row>
    <row r="61" spans="1:6">
      <c r="B61" s="41"/>
      <c r="C61" s="11"/>
    </row>
    <row r="62" spans="1:6">
      <c r="B62" s="41"/>
      <c r="C62" s="11"/>
    </row>
  </sheetData>
  <phoneticPr fontId="0" type="noConversion"/>
  <printOptions horizontalCentered="1"/>
  <pageMargins left="0" right="0" top="0.78740157480314965" bottom="0.78740157480314965" header="0.51181102362204722" footer="0.5118110236220472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Plan10"/>
  <dimension ref="A1:G52"/>
  <sheetViews>
    <sheetView workbookViewId="0">
      <selection activeCell="A2" sqref="A2"/>
    </sheetView>
  </sheetViews>
  <sheetFormatPr defaultColWidth="11.42578125" defaultRowHeight="12"/>
  <cols>
    <col min="1" max="1" width="14.7109375" style="1" customWidth="1"/>
    <col min="2" max="6" width="13.7109375" style="1" customWidth="1"/>
    <col min="7" max="16384" width="11.42578125" style="1"/>
  </cols>
  <sheetData>
    <row r="1" spans="1:7" ht="12.75">
      <c r="A1" s="54" t="s">
        <v>82</v>
      </c>
      <c r="B1" s="48"/>
      <c r="C1" s="48"/>
      <c r="D1" s="48"/>
      <c r="E1" s="48"/>
      <c r="F1" s="48"/>
    </row>
    <row r="2" spans="1:7" ht="12.75">
      <c r="A2" s="54"/>
      <c r="B2" s="48"/>
      <c r="C2" s="48"/>
      <c r="D2" s="48"/>
      <c r="E2" s="48"/>
      <c r="F2" s="48"/>
    </row>
    <row r="3" spans="1:7" ht="6" customHeight="1">
      <c r="A3" s="48"/>
      <c r="B3" s="48"/>
      <c r="C3" s="48"/>
      <c r="D3" s="48"/>
      <c r="E3" s="48"/>
      <c r="F3" s="48"/>
    </row>
    <row r="4" spans="1:7" ht="15">
      <c r="A4" s="128" t="s">
        <v>161</v>
      </c>
      <c r="B4" s="128"/>
      <c r="C4" s="128"/>
      <c r="D4" s="128"/>
      <c r="E4" s="128"/>
      <c r="F4" s="128"/>
      <c r="G4" s="103"/>
    </row>
    <row r="5" spans="1:7" ht="14.25">
      <c r="A5" s="49" t="s">
        <v>120</v>
      </c>
      <c r="B5" s="48"/>
      <c r="C5" s="48"/>
      <c r="D5" s="48"/>
      <c r="E5" s="48"/>
      <c r="F5" s="48"/>
    </row>
    <row r="6" spans="1:7" ht="6" customHeight="1"/>
    <row r="7" spans="1:7">
      <c r="A7" s="123" t="s">
        <v>156</v>
      </c>
      <c r="B7" s="4" t="s">
        <v>85</v>
      </c>
      <c r="C7" s="5"/>
      <c r="D7" s="5"/>
      <c r="E7" s="5"/>
      <c r="F7" s="5"/>
    </row>
    <row r="8" spans="1:7">
      <c r="A8" s="124"/>
      <c r="B8" s="121" t="s">
        <v>5</v>
      </c>
      <c r="C8" s="126" t="s">
        <v>153</v>
      </c>
      <c r="D8" s="130"/>
      <c r="E8" s="7" t="s">
        <v>154</v>
      </c>
      <c r="F8" s="7" t="s">
        <v>155</v>
      </c>
    </row>
    <row r="9" spans="1:7">
      <c r="A9" s="125"/>
      <c r="B9" s="129"/>
      <c r="C9" s="25" t="s">
        <v>86</v>
      </c>
      <c r="D9" s="25" t="s">
        <v>87</v>
      </c>
      <c r="E9" s="25" t="s">
        <v>87</v>
      </c>
      <c r="F9" s="113" t="s">
        <v>87</v>
      </c>
    </row>
    <row r="10" spans="1:7" ht="6" customHeight="1">
      <c r="A10" s="8"/>
      <c r="B10" s="8"/>
      <c r="C10" s="8"/>
      <c r="D10" s="8"/>
      <c r="E10" s="8"/>
      <c r="F10" s="6"/>
    </row>
    <row r="11" spans="1:7" ht="14.25" customHeight="1">
      <c r="A11" s="15" t="s">
        <v>10</v>
      </c>
      <c r="B11" s="16">
        <f>SUM(C11:F11)</f>
        <v>282970</v>
      </c>
      <c r="C11" s="16">
        <f>SUM(C13,C22,C33,C39,C44)</f>
        <v>30732</v>
      </c>
      <c r="D11" s="16">
        <f>SUM(D13,D22,D33,D39,D44)</f>
        <v>19166</v>
      </c>
      <c r="E11" s="16">
        <f>SUM(E13,E22,E33,E39,E44)</f>
        <v>180785</v>
      </c>
      <c r="F11" s="16">
        <f>SUM(F13,F22,F33,F39,F44)</f>
        <v>52287</v>
      </c>
    </row>
    <row r="12" spans="1:7" ht="6" customHeight="1">
      <c r="A12" s="12"/>
      <c r="B12" s="8"/>
      <c r="C12" s="8"/>
      <c r="D12" s="8"/>
      <c r="E12" s="8"/>
      <c r="F12" s="6"/>
    </row>
    <row r="13" spans="1:7" ht="12" customHeight="1">
      <c r="A13" s="15" t="s">
        <v>11</v>
      </c>
      <c r="B13" s="16">
        <f>SUM(C13:F13)</f>
        <v>23601</v>
      </c>
      <c r="C13" s="16">
        <f>SUM(C14:C20)</f>
        <v>4066</v>
      </c>
      <c r="D13" s="16">
        <f>SUM(D14:D20)</f>
        <v>3509</v>
      </c>
      <c r="E13" s="16">
        <f>SUM(E14:E20)</f>
        <v>15344</v>
      </c>
      <c r="F13" s="16">
        <f>SUM(F14:F20)</f>
        <v>682</v>
      </c>
    </row>
    <row r="14" spans="1:7">
      <c r="A14" s="12" t="s">
        <v>12</v>
      </c>
      <c r="B14" s="16">
        <f>SUM(C14:F14)</f>
        <v>1712</v>
      </c>
      <c r="C14" s="40">
        <v>120</v>
      </c>
      <c r="D14" s="40">
        <v>112</v>
      </c>
      <c r="E14" s="1">
        <v>1381</v>
      </c>
      <c r="F14" s="1">
        <v>99</v>
      </c>
    </row>
    <row r="15" spans="1:7">
      <c r="A15" s="13" t="s">
        <v>13</v>
      </c>
      <c r="B15" s="16">
        <f t="shared" ref="B15:B20" si="0">SUM(C15:F15)</f>
        <v>610</v>
      </c>
      <c r="C15" s="1">
        <v>21</v>
      </c>
      <c r="D15" s="1">
        <v>62</v>
      </c>
      <c r="E15" s="1">
        <v>482</v>
      </c>
      <c r="F15" s="1">
        <v>45</v>
      </c>
    </row>
    <row r="16" spans="1:7">
      <c r="A16" s="14" t="s">
        <v>14</v>
      </c>
      <c r="B16" s="16">
        <f t="shared" si="0"/>
        <v>6209</v>
      </c>
      <c r="C16" s="1">
        <v>1161</v>
      </c>
      <c r="D16" s="1">
        <v>443</v>
      </c>
      <c r="E16" s="1">
        <v>4459</v>
      </c>
      <c r="F16" s="1">
        <v>146</v>
      </c>
    </row>
    <row r="17" spans="1:6">
      <c r="A17" s="13" t="s">
        <v>16</v>
      </c>
      <c r="B17" s="16">
        <f t="shared" si="0"/>
        <v>500</v>
      </c>
      <c r="C17" s="1">
        <v>11</v>
      </c>
      <c r="D17" s="1">
        <v>92</v>
      </c>
      <c r="E17" s="1">
        <v>390</v>
      </c>
      <c r="F17" s="1">
        <v>7</v>
      </c>
    </row>
    <row r="18" spans="1:6">
      <c r="A18" s="14" t="s">
        <v>17</v>
      </c>
      <c r="B18" s="16">
        <f t="shared" si="0"/>
        <v>11959</v>
      </c>
      <c r="C18" s="1">
        <v>2205</v>
      </c>
      <c r="D18" s="1">
        <v>2543</v>
      </c>
      <c r="E18" s="1">
        <v>6902</v>
      </c>
      <c r="F18" s="1">
        <v>309</v>
      </c>
    </row>
    <row r="19" spans="1:6">
      <c r="A19" s="14" t="s">
        <v>18</v>
      </c>
      <c r="B19" s="16">
        <f t="shared" si="0"/>
        <v>777</v>
      </c>
      <c r="C19" s="40">
        <v>33</v>
      </c>
      <c r="D19" s="40">
        <v>33</v>
      </c>
      <c r="E19" s="40">
        <v>694</v>
      </c>
      <c r="F19" s="27">
        <v>17</v>
      </c>
    </row>
    <row r="20" spans="1:6">
      <c r="A20" s="13" t="s">
        <v>19</v>
      </c>
      <c r="B20" s="16">
        <f t="shared" si="0"/>
        <v>1834</v>
      </c>
      <c r="C20" s="27">
        <v>515</v>
      </c>
      <c r="D20" s="27">
        <v>224</v>
      </c>
      <c r="E20" s="40">
        <v>1036</v>
      </c>
      <c r="F20" s="27">
        <v>59</v>
      </c>
    </row>
    <row r="21" spans="1:6" ht="6" customHeight="1">
      <c r="A21" s="13"/>
      <c r="B21" s="10"/>
      <c r="C21" s="10"/>
      <c r="D21" s="10"/>
      <c r="E21" s="10"/>
    </row>
    <row r="22" spans="1:6">
      <c r="A22" s="17" t="s">
        <v>20</v>
      </c>
      <c r="B22" s="16">
        <f>SUM(C22:F22)</f>
        <v>124908</v>
      </c>
      <c r="C22" s="16">
        <f>SUM(C23:C31)</f>
        <v>25130</v>
      </c>
      <c r="D22" s="16">
        <f>SUM(D23:D31)</f>
        <v>13008</v>
      </c>
      <c r="E22" s="16">
        <f>SUM(E23:E31)</f>
        <v>79183</v>
      </c>
      <c r="F22" s="16">
        <f>SUM(F23:F31)</f>
        <v>7587</v>
      </c>
    </row>
    <row r="23" spans="1:6" ht="12" customHeight="1">
      <c r="A23" s="14" t="s">
        <v>21</v>
      </c>
      <c r="B23" s="16">
        <f t="shared" ref="B23:B31" si="1">SUM(C23:F23)</f>
        <v>14223</v>
      </c>
      <c r="C23" s="10">
        <v>2885</v>
      </c>
      <c r="D23" s="10">
        <v>1620</v>
      </c>
      <c r="E23" s="10">
        <v>9508</v>
      </c>
      <c r="F23" s="1">
        <v>210</v>
      </c>
    </row>
    <row r="24" spans="1:6" ht="12" customHeight="1">
      <c r="A24" s="13" t="s">
        <v>22</v>
      </c>
      <c r="B24" s="16">
        <f t="shared" si="1"/>
        <v>8356</v>
      </c>
      <c r="C24" s="10">
        <v>2446</v>
      </c>
      <c r="D24" s="10">
        <v>805</v>
      </c>
      <c r="E24" s="10">
        <v>4956</v>
      </c>
      <c r="F24" s="1">
        <v>149</v>
      </c>
    </row>
    <row r="25" spans="1:6" ht="12.75" customHeight="1">
      <c r="A25" s="14" t="s">
        <v>23</v>
      </c>
      <c r="B25" s="16">
        <f t="shared" si="1"/>
        <v>27495</v>
      </c>
      <c r="C25" s="10">
        <v>7377</v>
      </c>
      <c r="D25" s="10">
        <v>3768</v>
      </c>
      <c r="E25" s="10">
        <v>15480</v>
      </c>
      <c r="F25" s="1">
        <v>870</v>
      </c>
    </row>
    <row r="26" spans="1:6" ht="12.75" customHeight="1">
      <c r="A26" s="28" t="s">
        <v>24</v>
      </c>
      <c r="B26" s="16">
        <f t="shared" si="1"/>
        <v>6576</v>
      </c>
      <c r="C26" s="10">
        <v>722</v>
      </c>
      <c r="D26" s="10">
        <v>654</v>
      </c>
      <c r="E26" s="10">
        <v>4609</v>
      </c>
      <c r="F26" s="1">
        <v>591</v>
      </c>
    </row>
    <row r="27" spans="1:6" ht="12.75" customHeight="1">
      <c r="A27" s="14" t="s">
        <v>25</v>
      </c>
      <c r="B27" s="16">
        <f t="shared" si="1"/>
        <v>13578</v>
      </c>
      <c r="C27" s="10">
        <v>3042</v>
      </c>
      <c r="D27" s="10">
        <v>1982</v>
      </c>
      <c r="E27" s="10">
        <v>7417</v>
      </c>
      <c r="F27" s="1">
        <v>1137</v>
      </c>
    </row>
    <row r="28" spans="1:6" ht="12.75" customHeight="1">
      <c r="A28" s="14" t="s">
        <v>26</v>
      </c>
      <c r="B28" s="16">
        <f t="shared" si="1"/>
        <v>15311</v>
      </c>
      <c r="C28" s="10">
        <v>459</v>
      </c>
      <c r="D28" s="10">
        <v>446</v>
      </c>
      <c r="E28" s="10">
        <v>11309</v>
      </c>
      <c r="F28" s="1">
        <v>3097</v>
      </c>
    </row>
    <row r="29" spans="1:6" ht="12.75" customHeight="1">
      <c r="A29" s="14" t="s">
        <v>27</v>
      </c>
      <c r="B29" s="16">
        <f t="shared" si="1"/>
        <v>4126</v>
      </c>
      <c r="C29" s="10">
        <v>693</v>
      </c>
      <c r="D29" s="10">
        <v>543</v>
      </c>
      <c r="E29" s="10">
        <v>2605</v>
      </c>
      <c r="F29" s="1">
        <v>285</v>
      </c>
    </row>
    <row r="30" spans="1:6">
      <c r="A30" s="13" t="s">
        <v>28</v>
      </c>
      <c r="B30" s="16">
        <f t="shared" si="1"/>
        <v>3608</v>
      </c>
      <c r="C30" s="10">
        <v>544</v>
      </c>
      <c r="D30" s="10">
        <v>425</v>
      </c>
      <c r="E30" s="10">
        <v>2295</v>
      </c>
      <c r="F30" s="1">
        <v>344</v>
      </c>
    </row>
    <row r="31" spans="1:6">
      <c r="A31" s="13" t="s">
        <v>29</v>
      </c>
      <c r="B31" s="16">
        <f t="shared" si="1"/>
        <v>31635</v>
      </c>
      <c r="C31" s="10">
        <v>6962</v>
      </c>
      <c r="D31" s="10">
        <v>2765</v>
      </c>
      <c r="E31" s="10">
        <v>21004</v>
      </c>
      <c r="F31" s="1">
        <v>904</v>
      </c>
    </row>
    <row r="32" spans="1:6" ht="6" customHeight="1">
      <c r="A32" s="13"/>
      <c r="B32" s="10"/>
      <c r="C32" s="10"/>
      <c r="D32" s="10"/>
      <c r="E32" s="10"/>
    </row>
    <row r="33" spans="1:6">
      <c r="A33" s="17" t="s">
        <v>30</v>
      </c>
      <c r="B33" s="16">
        <f>SUM(C33:F33)</f>
        <v>91376</v>
      </c>
      <c r="C33" s="16">
        <f>SUM(C34:C37)</f>
        <v>311</v>
      </c>
      <c r="D33" s="16">
        <f>SUM(D34:D37)</f>
        <v>702</v>
      </c>
      <c r="E33" s="16">
        <f>SUM(E34:E37)</f>
        <v>60392</v>
      </c>
      <c r="F33" s="16">
        <f>SUM(F34:F37)</f>
        <v>29971</v>
      </c>
    </row>
    <row r="34" spans="1:6">
      <c r="A34" s="13" t="s">
        <v>31</v>
      </c>
      <c r="B34" s="16">
        <f>SUM(C34:F34)</f>
        <v>20286</v>
      </c>
      <c r="C34" s="10">
        <v>187</v>
      </c>
      <c r="D34" s="10">
        <v>306</v>
      </c>
      <c r="E34" s="10">
        <v>13822</v>
      </c>
      <c r="F34" s="1">
        <v>5971</v>
      </c>
    </row>
    <row r="35" spans="1:6">
      <c r="A35" s="28" t="s">
        <v>32</v>
      </c>
      <c r="B35" s="16">
        <f>SUM(C35:F35)</f>
        <v>4349</v>
      </c>
      <c r="C35" s="10">
        <v>10</v>
      </c>
      <c r="D35" s="10">
        <v>21</v>
      </c>
      <c r="E35" s="10">
        <v>3561</v>
      </c>
      <c r="F35" s="1">
        <v>757</v>
      </c>
    </row>
    <row r="36" spans="1:6">
      <c r="A36" s="28" t="s">
        <v>33</v>
      </c>
      <c r="B36" s="16">
        <f>SUM(C36:F36)</f>
        <v>26538</v>
      </c>
      <c r="C36" s="10">
        <v>99</v>
      </c>
      <c r="D36" s="10">
        <v>343</v>
      </c>
      <c r="E36" s="10">
        <v>20125</v>
      </c>
      <c r="F36" s="1">
        <v>5971</v>
      </c>
    </row>
    <row r="37" spans="1:6">
      <c r="A37" s="14" t="s">
        <v>34</v>
      </c>
      <c r="B37" s="16">
        <f>SUM(C37:F37)</f>
        <v>40203</v>
      </c>
      <c r="C37" s="10">
        <v>15</v>
      </c>
      <c r="D37" s="10">
        <v>32</v>
      </c>
      <c r="E37" s="10">
        <v>22884</v>
      </c>
      <c r="F37" s="1">
        <v>17272</v>
      </c>
    </row>
    <row r="38" spans="1:6" ht="6" customHeight="1">
      <c r="A38" s="14"/>
    </row>
    <row r="39" spans="1:6">
      <c r="A39" s="20" t="s">
        <v>35</v>
      </c>
      <c r="B39" s="16">
        <f>SUM(C39:F39)</f>
        <v>28964</v>
      </c>
      <c r="C39" s="19">
        <f>SUM(C40:C42)</f>
        <v>785</v>
      </c>
      <c r="D39" s="19">
        <f>SUM(D40:D42)</f>
        <v>1352</v>
      </c>
      <c r="E39" s="19">
        <f>SUM(E40:E42)</f>
        <v>16760</v>
      </c>
      <c r="F39" s="19">
        <f>SUM(F40:F42)</f>
        <v>10067</v>
      </c>
    </row>
    <row r="40" spans="1:6" ht="12" customHeight="1">
      <c r="A40" s="13" t="s">
        <v>36</v>
      </c>
      <c r="B40" s="16">
        <f>SUM(C40:F40)</f>
        <v>8810</v>
      </c>
      <c r="C40" s="10">
        <v>108</v>
      </c>
      <c r="D40" s="10">
        <v>401</v>
      </c>
      <c r="E40" s="10">
        <v>5336</v>
      </c>
      <c r="F40" s="1">
        <v>2965</v>
      </c>
    </row>
    <row r="41" spans="1:6">
      <c r="A41" s="28" t="s">
        <v>37</v>
      </c>
      <c r="B41" s="16">
        <f>SUM(C41:F41)</f>
        <v>12119</v>
      </c>
      <c r="C41" s="10">
        <v>587</v>
      </c>
      <c r="D41" s="10">
        <v>831</v>
      </c>
      <c r="E41" s="10">
        <v>8345</v>
      </c>
      <c r="F41" s="1">
        <v>2356</v>
      </c>
    </row>
    <row r="42" spans="1:6">
      <c r="A42" s="28" t="s">
        <v>38</v>
      </c>
      <c r="B42" s="16">
        <f>SUM(C42:F42)</f>
        <v>8035</v>
      </c>
      <c r="C42" s="10">
        <v>90</v>
      </c>
      <c r="D42" s="10">
        <v>120</v>
      </c>
      <c r="E42" s="10">
        <v>3079</v>
      </c>
      <c r="F42" s="1">
        <v>4746</v>
      </c>
    </row>
    <row r="43" spans="1:6" ht="6" customHeight="1">
      <c r="A43" s="14"/>
    </row>
    <row r="44" spans="1:6">
      <c r="A44" s="20" t="s">
        <v>39</v>
      </c>
      <c r="B44" s="16">
        <f>SUM(C44:F44)</f>
        <v>14121</v>
      </c>
      <c r="C44" s="19">
        <f>SUM(C45:C48)</f>
        <v>440</v>
      </c>
      <c r="D44" s="19">
        <f>SUM(D45:D48)</f>
        <v>595</v>
      </c>
      <c r="E44" s="19">
        <f>SUM(E45:E48)</f>
        <v>9106</v>
      </c>
      <c r="F44" s="19">
        <f>SUM(F45:F48)</f>
        <v>3980</v>
      </c>
    </row>
    <row r="45" spans="1:6">
      <c r="A45" s="13" t="s">
        <v>40</v>
      </c>
      <c r="B45" s="16">
        <f>SUM(C45:F45)</f>
        <v>2411</v>
      </c>
      <c r="C45" s="10">
        <v>41</v>
      </c>
      <c r="D45" s="10">
        <v>27</v>
      </c>
      <c r="E45" s="10">
        <v>1145</v>
      </c>
      <c r="F45" s="1">
        <v>1198</v>
      </c>
    </row>
    <row r="46" spans="1:6">
      <c r="A46" s="14" t="s">
        <v>41</v>
      </c>
      <c r="B46" s="16">
        <f>SUM(C46:F46)</f>
        <v>2937</v>
      </c>
      <c r="C46" s="10">
        <v>86</v>
      </c>
      <c r="D46" s="10">
        <v>149</v>
      </c>
      <c r="E46" s="10">
        <v>1898</v>
      </c>
      <c r="F46" s="1">
        <v>804</v>
      </c>
    </row>
    <row r="47" spans="1:6">
      <c r="A47" s="13" t="s">
        <v>42</v>
      </c>
      <c r="B47" s="16">
        <f>SUM(C47:F47)</f>
        <v>6566</v>
      </c>
      <c r="C47" s="10">
        <v>313</v>
      </c>
      <c r="D47" s="10">
        <v>415</v>
      </c>
      <c r="E47" s="10">
        <v>4876</v>
      </c>
      <c r="F47" s="1">
        <v>962</v>
      </c>
    </row>
    <row r="48" spans="1:6">
      <c r="A48" s="13" t="s">
        <v>43</v>
      </c>
      <c r="B48" s="16">
        <f>SUM(C48:F48)</f>
        <v>2207</v>
      </c>
      <c r="C48" s="43" t="s">
        <v>15</v>
      </c>
      <c r="D48" s="10">
        <v>4</v>
      </c>
      <c r="E48" s="10">
        <v>1187</v>
      </c>
      <c r="F48" s="1">
        <v>1016</v>
      </c>
    </row>
    <row r="49" spans="1:6" ht="6" customHeight="1">
      <c r="A49" s="9"/>
      <c r="B49" s="11"/>
      <c r="C49" s="11"/>
      <c r="D49" s="11"/>
      <c r="E49" s="11"/>
      <c r="F49" s="11"/>
    </row>
    <row r="50" spans="1:6">
      <c r="A50" s="109" t="s">
        <v>44</v>
      </c>
      <c r="B50" s="2"/>
      <c r="C50" s="2"/>
      <c r="D50" s="2"/>
      <c r="E50" s="2"/>
      <c r="F50" s="2"/>
    </row>
    <row r="51" spans="1:6">
      <c r="A51" s="104" t="s">
        <v>136</v>
      </c>
    </row>
    <row r="52" spans="1:6">
      <c r="A52" s="104" t="s">
        <v>137</v>
      </c>
    </row>
  </sheetData>
  <mergeCells count="4">
    <mergeCell ref="A4:F4"/>
    <mergeCell ref="B8:B9"/>
    <mergeCell ref="C8:D8"/>
    <mergeCell ref="A7:A9"/>
  </mergeCells>
  <phoneticPr fontId="0" type="noConversion"/>
  <printOptions horizontalCentered="1"/>
  <pageMargins left="0" right="0" top="0.78740157480314965" bottom="0.78740157480314965" header="0.51181102362204722" footer="0.5118110236220472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codeName="Plan11"/>
  <dimension ref="A1:K52"/>
  <sheetViews>
    <sheetView workbookViewId="0">
      <selection activeCell="K7" sqref="K7"/>
    </sheetView>
  </sheetViews>
  <sheetFormatPr defaultColWidth="11.42578125" defaultRowHeight="12"/>
  <cols>
    <col min="1" max="1" width="13" style="1" customWidth="1"/>
    <col min="2" max="11" width="8.7109375" style="1" customWidth="1"/>
    <col min="12" max="16384" width="11.42578125" style="1"/>
  </cols>
  <sheetData>
    <row r="1" spans="1:11" s="37" customFormat="1" ht="12.75">
      <c r="A1" s="54" t="s">
        <v>82</v>
      </c>
      <c r="B1" s="48"/>
      <c r="C1" s="48"/>
      <c r="D1" s="48"/>
      <c r="E1" s="48"/>
      <c r="F1" s="48"/>
      <c r="G1" s="48"/>
      <c r="H1" s="48"/>
      <c r="I1" s="48"/>
      <c r="J1" s="48"/>
      <c r="K1" s="48"/>
    </row>
    <row r="2" spans="1:11" s="37" customFormat="1" ht="12.75">
      <c r="A2" s="54"/>
      <c r="B2" s="48"/>
      <c r="C2" s="48"/>
      <c r="D2" s="48"/>
      <c r="E2" s="48"/>
      <c r="F2" s="48"/>
      <c r="G2" s="48"/>
      <c r="H2" s="48"/>
      <c r="I2" s="48"/>
      <c r="J2" s="48"/>
      <c r="K2" s="48"/>
    </row>
    <row r="3" spans="1:11" s="37" customFormat="1" ht="6" customHeight="1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</row>
    <row r="4" spans="1:11" ht="15">
      <c r="A4" s="68" t="s">
        <v>140</v>
      </c>
      <c r="B4" s="48"/>
      <c r="C4" s="48"/>
      <c r="D4" s="48"/>
      <c r="E4" s="48"/>
      <c r="F4" s="48"/>
      <c r="G4" s="48"/>
      <c r="H4" s="48"/>
      <c r="I4" s="48"/>
      <c r="J4" s="48"/>
      <c r="K4" s="48"/>
    </row>
    <row r="5" spans="1:11" ht="14.25">
      <c r="A5" s="49" t="s">
        <v>121</v>
      </c>
      <c r="B5" s="48"/>
      <c r="C5" s="48"/>
      <c r="D5" s="48"/>
      <c r="E5" s="48"/>
      <c r="F5" s="48"/>
      <c r="G5" s="48"/>
      <c r="H5" s="48"/>
      <c r="I5" s="48"/>
      <c r="J5" s="48"/>
      <c r="K5" s="48"/>
    </row>
    <row r="6" spans="1:11" s="37" customFormat="1" ht="6" customHeight="1">
      <c r="A6" s="48"/>
      <c r="B6" s="48"/>
      <c r="C6" s="48"/>
      <c r="D6" s="48"/>
      <c r="E6" s="48"/>
      <c r="F6" s="48"/>
      <c r="G6" s="48"/>
      <c r="H6" s="48"/>
      <c r="I6" s="48"/>
      <c r="J6" s="48"/>
      <c r="K6" s="48"/>
    </row>
    <row r="7" spans="1:11">
      <c r="A7" s="23" t="s">
        <v>1</v>
      </c>
      <c r="B7" s="4" t="s">
        <v>83</v>
      </c>
      <c r="C7" s="5"/>
      <c r="D7" s="5"/>
      <c r="E7" s="5"/>
      <c r="F7" s="5"/>
      <c r="G7" s="5"/>
      <c r="H7" s="5"/>
      <c r="I7" s="5"/>
      <c r="J7" s="5"/>
      <c r="K7" s="5"/>
    </row>
    <row r="8" spans="1:11">
      <c r="A8" s="3" t="s">
        <v>3</v>
      </c>
      <c r="B8" s="4" t="s">
        <v>141</v>
      </c>
      <c r="C8" s="5"/>
      <c r="D8" s="5"/>
      <c r="E8" s="5"/>
      <c r="F8" s="5"/>
      <c r="G8" s="4" t="s">
        <v>142</v>
      </c>
      <c r="H8" s="5"/>
      <c r="I8" s="5"/>
      <c r="J8" s="5"/>
      <c r="K8" s="5"/>
    </row>
    <row r="9" spans="1:11">
      <c r="A9" s="21" t="s">
        <v>4</v>
      </c>
      <c r="B9" s="22" t="s">
        <v>5</v>
      </c>
      <c r="C9" s="22" t="s">
        <v>6</v>
      </c>
      <c r="D9" s="22" t="s">
        <v>7</v>
      </c>
      <c r="E9" s="22" t="s">
        <v>8</v>
      </c>
      <c r="F9" s="22" t="s">
        <v>9</v>
      </c>
      <c r="G9" s="22" t="s">
        <v>5</v>
      </c>
      <c r="H9" s="22" t="s">
        <v>6</v>
      </c>
      <c r="I9" s="22" t="s">
        <v>7</v>
      </c>
      <c r="J9" s="22" t="s">
        <v>8</v>
      </c>
      <c r="K9" s="22" t="s">
        <v>9</v>
      </c>
    </row>
    <row r="10" spans="1:11" ht="6" customHeight="1">
      <c r="A10" s="8"/>
      <c r="B10" s="8"/>
      <c r="C10" s="8"/>
      <c r="D10" s="8"/>
      <c r="E10" s="8"/>
      <c r="F10" s="6"/>
      <c r="G10" s="8"/>
      <c r="H10" s="8"/>
      <c r="I10" s="8"/>
      <c r="J10" s="8"/>
      <c r="K10" s="6"/>
    </row>
    <row r="11" spans="1:11" ht="14.25" customHeight="1">
      <c r="A11" s="15" t="s">
        <v>10</v>
      </c>
      <c r="B11" s="16">
        <f>SUM(C11:F11)</f>
        <v>811052</v>
      </c>
      <c r="C11" s="16">
        <f>SUM(C13,C22,C33,C39,C44)</f>
        <v>616</v>
      </c>
      <c r="D11" s="16">
        <f>SUM(D13,D22,D33,D39,D44)</f>
        <v>353896</v>
      </c>
      <c r="E11" s="16">
        <f t="shared" ref="E11:K11" si="0">SUM(E13,E22,E33,E39,E44)</f>
        <v>359285</v>
      </c>
      <c r="F11" s="16">
        <f t="shared" si="0"/>
        <v>97255</v>
      </c>
      <c r="G11" s="16">
        <f>SUM(H11:K11)</f>
        <v>598436</v>
      </c>
      <c r="H11" s="16">
        <f t="shared" si="0"/>
        <v>1603</v>
      </c>
      <c r="I11" s="16">
        <f t="shared" si="0"/>
        <v>371515</v>
      </c>
      <c r="J11" s="16">
        <f t="shared" si="0"/>
        <v>114122</v>
      </c>
      <c r="K11" s="16">
        <f t="shared" si="0"/>
        <v>111196</v>
      </c>
    </row>
    <row r="12" spans="1:11" ht="6" customHeight="1">
      <c r="A12" s="12"/>
      <c r="B12" s="8"/>
      <c r="C12" s="8"/>
      <c r="D12" s="8"/>
      <c r="E12" s="8"/>
      <c r="F12" s="6"/>
      <c r="G12" s="8"/>
      <c r="H12" s="8"/>
      <c r="I12" s="8"/>
      <c r="J12" s="8"/>
      <c r="K12" s="6"/>
    </row>
    <row r="13" spans="1:11" ht="12" customHeight="1">
      <c r="A13" s="15" t="s">
        <v>11</v>
      </c>
      <c r="B13" s="16">
        <f>SUM(C13:F13)</f>
        <v>71334</v>
      </c>
      <c r="C13" s="16">
        <f>SUM(C14:C20)</f>
        <v>118</v>
      </c>
      <c r="D13" s="16">
        <f>SUM(D14:D20)</f>
        <v>35048</v>
      </c>
      <c r="E13" s="16">
        <f>SUM(E14:E20)</f>
        <v>32040</v>
      </c>
      <c r="F13" s="16">
        <f>SUM(F14:F20)</f>
        <v>4128</v>
      </c>
      <c r="G13" s="16">
        <f>SUM(H13:K13)</f>
        <v>35172</v>
      </c>
      <c r="H13" s="16">
        <f>SUM(H14:H20)</f>
        <v>224</v>
      </c>
      <c r="I13" s="16">
        <f>SUM(I14:I20)</f>
        <v>26678</v>
      </c>
      <c r="J13" s="16">
        <f>SUM(J14:J20)</f>
        <v>4157</v>
      </c>
      <c r="K13" s="16">
        <f>SUM(K14:K20)</f>
        <v>4113</v>
      </c>
    </row>
    <row r="14" spans="1:11">
      <c r="A14" s="12" t="s">
        <v>12</v>
      </c>
      <c r="B14" s="16">
        <f>SUM(C14:F14)</f>
        <v>7961</v>
      </c>
      <c r="C14" s="10">
        <v>8</v>
      </c>
      <c r="D14" s="10">
        <v>3542</v>
      </c>
      <c r="E14" s="10">
        <v>3769</v>
      </c>
      <c r="F14" s="10">
        <v>642</v>
      </c>
      <c r="G14" s="16">
        <f>SUM(H14:K14)</f>
        <v>4586</v>
      </c>
      <c r="H14" s="43" t="s">
        <v>15</v>
      </c>
      <c r="I14" s="10">
        <v>3142</v>
      </c>
      <c r="J14" s="10">
        <v>693</v>
      </c>
      <c r="K14" s="10">
        <v>751</v>
      </c>
    </row>
    <row r="15" spans="1:11">
      <c r="A15" s="13" t="s">
        <v>13</v>
      </c>
      <c r="B15" s="16">
        <f t="shared" ref="B15:B20" si="1">SUM(C15:F15)</f>
        <v>3489</v>
      </c>
      <c r="C15" s="10">
        <v>6</v>
      </c>
      <c r="D15" s="10">
        <v>2095</v>
      </c>
      <c r="E15" s="10">
        <v>1225</v>
      </c>
      <c r="F15" s="10">
        <v>163</v>
      </c>
      <c r="G15" s="16">
        <f t="shared" ref="G15:G20" si="2">SUM(H15:K15)</f>
        <v>2050</v>
      </c>
      <c r="H15" s="10">
        <v>17</v>
      </c>
      <c r="I15" s="10">
        <v>1508</v>
      </c>
      <c r="J15" s="10">
        <v>330</v>
      </c>
      <c r="K15" s="10">
        <v>195</v>
      </c>
    </row>
    <row r="16" spans="1:11">
      <c r="A16" s="14" t="s">
        <v>14</v>
      </c>
      <c r="B16" s="16">
        <f t="shared" si="1"/>
        <v>11813</v>
      </c>
      <c r="C16" s="43" t="s">
        <v>15</v>
      </c>
      <c r="D16" s="10">
        <v>4903</v>
      </c>
      <c r="E16" s="10">
        <v>6116</v>
      </c>
      <c r="F16" s="10">
        <v>794</v>
      </c>
      <c r="G16" s="16">
        <f t="shared" si="2"/>
        <v>8315</v>
      </c>
      <c r="H16" s="10">
        <v>21</v>
      </c>
      <c r="I16" s="10">
        <v>6668</v>
      </c>
      <c r="J16" s="10">
        <v>847</v>
      </c>
      <c r="K16" s="10">
        <v>779</v>
      </c>
    </row>
    <row r="17" spans="1:11">
      <c r="A17" s="13" t="s">
        <v>16</v>
      </c>
      <c r="B17" s="16">
        <f t="shared" si="1"/>
        <v>1880</v>
      </c>
      <c r="C17" s="10">
        <v>6</v>
      </c>
      <c r="D17" s="10">
        <v>1757</v>
      </c>
      <c r="E17" s="10">
        <v>93</v>
      </c>
      <c r="F17" s="10">
        <v>24</v>
      </c>
      <c r="G17" s="16">
        <f t="shared" si="2"/>
        <v>951</v>
      </c>
      <c r="H17" s="10">
        <v>37</v>
      </c>
      <c r="I17" s="10">
        <v>892</v>
      </c>
      <c r="J17" s="43">
        <v>5</v>
      </c>
      <c r="K17" s="10">
        <v>17</v>
      </c>
    </row>
    <row r="18" spans="1:11">
      <c r="A18" s="14" t="s">
        <v>17</v>
      </c>
      <c r="B18" s="16">
        <f t="shared" si="1"/>
        <v>34529</v>
      </c>
      <c r="C18" s="10">
        <v>77</v>
      </c>
      <c r="D18" s="10">
        <v>16054</v>
      </c>
      <c r="E18" s="10">
        <v>16353</v>
      </c>
      <c r="F18" s="10">
        <v>2045</v>
      </c>
      <c r="G18" s="16">
        <f t="shared" si="2"/>
        <v>12934</v>
      </c>
      <c r="H18" s="10">
        <v>149</v>
      </c>
      <c r="I18" s="10">
        <v>9402</v>
      </c>
      <c r="J18" s="10">
        <v>1472</v>
      </c>
      <c r="K18" s="10">
        <v>1911</v>
      </c>
    </row>
    <row r="19" spans="1:11">
      <c r="A19" s="14" t="s">
        <v>18</v>
      </c>
      <c r="B19" s="16">
        <f t="shared" si="1"/>
        <v>2938</v>
      </c>
      <c r="C19" s="43" t="s">
        <v>15</v>
      </c>
      <c r="D19" s="10">
        <v>2425</v>
      </c>
      <c r="E19" s="10">
        <v>432</v>
      </c>
      <c r="F19" s="10">
        <v>81</v>
      </c>
      <c r="G19" s="16">
        <f t="shared" si="2"/>
        <v>1772</v>
      </c>
      <c r="H19" s="43" t="s">
        <v>15</v>
      </c>
      <c r="I19" s="10">
        <v>1442</v>
      </c>
      <c r="J19" s="10">
        <v>203</v>
      </c>
      <c r="K19" s="10">
        <v>127</v>
      </c>
    </row>
    <row r="20" spans="1:11">
      <c r="A20" s="13" t="s">
        <v>19</v>
      </c>
      <c r="B20" s="16">
        <f t="shared" si="1"/>
        <v>8724</v>
      </c>
      <c r="C20" s="10">
        <v>21</v>
      </c>
      <c r="D20" s="10">
        <v>4272</v>
      </c>
      <c r="E20" s="10">
        <v>4052</v>
      </c>
      <c r="F20" s="10">
        <v>379</v>
      </c>
      <c r="G20" s="16">
        <f t="shared" si="2"/>
        <v>4564</v>
      </c>
      <c r="H20" s="43" t="s">
        <v>15</v>
      </c>
      <c r="I20" s="10">
        <v>3624</v>
      </c>
      <c r="J20" s="10">
        <v>607</v>
      </c>
      <c r="K20" s="10">
        <v>333</v>
      </c>
    </row>
    <row r="21" spans="1:11" ht="6" customHeight="1">
      <c r="A21" s="13"/>
      <c r="B21" s="10"/>
      <c r="C21" s="10"/>
      <c r="D21" s="10"/>
      <c r="E21" s="10"/>
      <c r="G21" s="10"/>
      <c r="H21" s="10"/>
      <c r="I21" s="10"/>
      <c r="J21" s="10"/>
    </row>
    <row r="22" spans="1:11">
      <c r="A22" s="17" t="s">
        <v>20</v>
      </c>
      <c r="B22" s="16">
        <f>SUM(C22:F22)</f>
        <v>279323</v>
      </c>
      <c r="C22" s="16">
        <f>SUM(C23:C31)</f>
        <v>122</v>
      </c>
      <c r="D22" s="16">
        <f>SUM(D23:D31)</f>
        <v>77913</v>
      </c>
      <c r="E22" s="16">
        <f>SUM(E23:E31)</f>
        <v>163782</v>
      </c>
      <c r="F22" s="16">
        <f>SUM(F23:F31)</f>
        <v>37506</v>
      </c>
      <c r="G22" s="16">
        <f>SUM(H22:K22)</f>
        <v>138535</v>
      </c>
      <c r="H22" s="16">
        <f>SUM(H23:H31)</f>
        <v>199</v>
      </c>
      <c r="I22" s="16">
        <f>SUM(I23:I31)</f>
        <v>69028</v>
      </c>
      <c r="J22" s="16">
        <f>SUM(J23:J31)</f>
        <v>34235</v>
      </c>
      <c r="K22" s="16">
        <f>SUM(K23:K31)</f>
        <v>35073</v>
      </c>
    </row>
    <row r="23" spans="1:11" ht="12" customHeight="1">
      <c r="A23" s="14" t="s">
        <v>21</v>
      </c>
      <c r="B23" s="16">
        <f t="shared" ref="B23:B31" si="3">SUM(C23:F23)</f>
        <v>39533</v>
      </c>
      <c r="C23" s="10">
        <v>16</v>
      </c>
      <c r="D23" s="10">
        <v>7462</v>
      </c>
      <c r="E23" s="10">
        <v>27847</v>
      </c>
      <c r="F23" s="10">
        <v>4208</v>
      </c>
      <c r="G23" s="16">
        <f t="shared" ref="G23:G31" si="4">SUM(H23:K23)</f>
        <v>18287</v>
      </c>
      <c r="H23" s="10">
        <v>24</v>
      </c>
      <c r="I23" s="10">
        <v>9837</v>
      </c>
      <c r="J23" s="10">
        <v>5149</v>
      </c>
      <c r="K23" s="10">
        <v>3277</v>
      </c>
    </row>
    <row r="24" spans="1:11" ht="12" customHeight="1">
      <c r="A24" s="13" t="s">
        <v>22</v>
      </c>
      <c r="B24" s="16">
        <f t="shared" si="3"/>
        <v>23024</v>
      </c>
      <c r="C24" s="10">
        <v>13</v>
      </c>
      <c r="D24" s="10">
        <v>7278</v>
      </c>
      <c r="E24" s="10">
        <v>13256</v>
      </c>
      <c r="F24" s="10">
        <v>2477</v>
      </c>
      <c r="G24" s="16">
        <f t="shared" si="4"/>
        <v>8491</v>
      </c>
      <c r="H24" s="10">
        <v>20</v>
      </c>
      <c r="I24" s="10">
        <v>4180</v>
      </c>
      <c r="J24" s="10">
        <v>1231</v>
      </c>
      <c r="K24" s="10">
        <v>3060</v>
      </c>
    </row>
    <row r="25" spans="1:11" ht="12.75" customHeight="1">
      <c r="A25" s="14" t="s">
        <v>23</v>
      </c>
      <c r="B25" s="16">
        <f t="shared" si="3"/>
        <v>40078</v>
      </c>
      <c r="C25" s="43">
        <v>5</v>
      </c>
      <c r="D25" s="10">
        <v>7380</v>
      </c>
      <c r="E25" s="10">
        <v>25194</v>
      </c>
      <c r="F25" s="10">
        <v>7499</v>
      </c>
      <c r="G25" s="16">
        <f t="shared" si="4"/>
        <v>15188</v>
      </c>
      <c r="H25" s="43">
        <v>1</v>
      </c>
      <c r="I25" s="10">
        <v>4803</v>
      </c>
      <c r="J25" s="10">
        <v>4593</v>
      </c>
      <c r="K25" s="10">
        <v>5791</v>
      </c>
    </row>
    <row r="26" spans="1:11" ht="12.75" customHeight="1">
      <c r="A26" s="28" t="s">
        <v>24</v>
      </c>
      <c r="B26" s="16">
        <f t="shared" si="3"/>
        <v>16520</v>
      </c>
      <c r="C26" s="43" t="s">
        <v>15</v>
      </c>
      <c r="D26" s="10">
        <v>5898</v>
      </c>
      <c r="E26" s="10">
        <v>8111</v>
      </c>
      <c r="F26" s="10">
        <v>2511</v>
      </c>
      <c r="G26" s="16">
        <f t="shared" si="4"/>
        <v>9058</v>
      </c>
      <c r="H26" s="10">
        <v>16</v>
      </c>
      <c r="I26" s="10">
        <v>4319</v>
      </c>
      <c r="J26" s="10">
        <v>2488</v>
      </c>
      <c r="K26" s="10">
        <v>2235</v>
      </c>
    </row>
    <row r="27" spans="1:11" ht="12.75" customHeight="1">
      <c r="A27" s="14" t="s">
        <v>25</v>
      </c>
      <c r="B27" s="16">
        <f t="shared" si="3"/>
        <v>21258</v>
      </c>
      <c r="C27" s="10">
        <v>8</v>
      </c>
      <c r="D27" s="10">
        <v>5429</v>
      </c>
      <c r="E27" s="10">
        <v>12931</v>
      </c>
      <c r="F27" s="10">
        <v>2890</v>
      </c>
      <c r="G27" s="16">
        <f t="shared" si="4"/>
        <v>11443</v>
      </c>
      <c r="H27" s="43" t="s">
        <v>15</v>
      </c>
      <c r="I27" s="10">
        <v>6852</v>
      </c>
      <c r="J27" s="10">
        <v>1618</v>
      </c>
      <c r="K27" s="10">
        <v>2973</v>
      </c>
    </row>
    <row r="28" spans="1:11" ht="12.75" customHeight="1">
      <c r="A28" s="14" t="s">
        <v>26</v>
      </c>
      <c r="B28" s="16">
        <f t="shared" si="3"/>
        <v>38088</v>
      </c>
      <c r="C28" s="10">
        <v>22</v>
      </c>
      <c r="D28" s="10">
        <v>10871</v>
      </c>
      <c r="E28" s="10">
        <v>20132</v>
      </c>
      <c r="F28" s="10">
        <v>7063</v>
      </c>
      <c r="G28" s="16">
        <f t="shared" si="4"/>
        <v>23775</v>
      </c>
      <c r="H28" s="10">
        <v>57</v>
      </c>
      <c r="I28" s="10">
        <v>12214</v>
      </c>
      <c r="J28" s="10">
        <v>5902</v>
      </c>
      <c r="K28" s="10">
        <v>5602</v>
      </c>
    </row>
    <row r="29" spans="1:11" ht="12.75" customHeight="1">
      <c r="A29" s="14" t="s">
        <v>27</v>
      </c>
      <c r="B29" s="16">
        <f t="shared" si="3"/>
        <v>14051</v>
      </c>
      <c r="C29" s="10">
        <v>26</v>
      </c>
      <c r="D29" s="10">
        <v>3383</v>
      </c>
      <c r="E29" s="10">
        <v>8774</v>
      </c>
      <c r="F29" s="10">
        <v>1868</v>
      </c>
      <c r="G29" s="16">
        <f t="shared" si="4"/>
        <v>7619</v>
      </c>
      <c r="H29" s="43">
        <v>9</v>
      </c>
      <c r="I29" s="10">
        <v>2896</v>
      </c>
      <c r="J29" s="10">
        <v>2256</v>
      </c>
      <c r="K29" s="10">
        <v>2458</v>
      </c>
    </row>
    <row r="30" spans="1:11">
      <c r="A30" s="13" t="s">
        <v>28</v>
      </c>
      <c r="B30" s="16">
        <f t="shared" si="3"/>
        <v>9392</v>
      </c>
      <c r="C30" s="43" t="s">
        <v>15</v>
      </c>
      <c r="D30" s="10">
        <v>3379</v>
      </c>
      <c r="E30" s="10">
        <v>4901</v>
      </c>
      <c r="F30" s="10">
        <v>1112</v>
      </c>
      <c r="G30" s="16">
        <f t="shared" si="4"/>
        <v>5710</v>
      </c>
      <c r="H30" s="10">
        <v>19</v>
      </c>
      <c r="I30" s="10">
        <v>3362</v>
      </c>
      <c r="J30" s="10">
        <v>1002</v>
      </c>
      <c r="K30" s="10">
        <v>1327</v>
      </c>
    </row>
    <row r="31" spans="1:11">
      <c r="A31" s="13" t="s">
        <v>29</v>
      </c>
      <c r="B31" s="16">
        <f t="shared" si="3"/>
        <v>77379</v>
      </c>
      <c r="C31" s="10">
        <v>32</v>
      </c>
      <c r="D31" s="10">
        <v>26833</v>
      </c>
      <c r="E31" s="10">
        <v>42636</v>
      </c>
      <c r="F31" s="10">
        <v>7878</v>
      </c>
      <c r="G31" s="16">
        <f t="shared" si="4"/>
        <v>38964</v>
      </c>
      <c r="H31" s="10">
        <v>53</v>
      </c>
      <c r="I31" s="10">
        <v>20565</v>
      </c>
      <c r="J31" s="10">
        <v>9996</v>
      </c>
      <c r="K31" s="10">
        <v>8350</v>
      </c>
    </row>
    <row r="32" spans="1:11" ht="6" customHeight="1">
      <c r="A32" s="13"/>
      <c r="B32" s="10"/>
      <c r="C32" s="10"/>
      <c r="D32" s="10"/>
      <c r="E32" s="10"/>
      <c r="G32" s="10"/>
      <c r="H32" s="10"/>
      <c r="I32" s="10"/>
      <c r="J32" s="10"/>
    </row>
    <row r="33" spans="1:11">
      <c r="A33" s="17" t="s">
        <v>30</v>
      </c>
      <c r="B33" s="16">
        <f>SUM(C33:F33)</f>
        <v>284398</v>
      </c>
      <c r="C33" s="16">
        <f>SUM(C34:C37)</f>
        <v>245</v>
      </c>
      <c r="D33" s="16">
        <f>SUM(D34:D37)</f>
        <v>172962</v>
      </c>
      <c r="E33" s="16">
        <f>SUM(E34:E37)</f>
        <v>74571</v>
      </c>
      <c r="F33" s="16">
        <f>SUM(F34:F37)</f>
        <v>36620</v>
      </c>
      <c r="G33" s="16">
        <f>SUM(H33:K33)</f>
        <v>265285</v>
      </c>
      <c r="H33" s="16">
        <f>SUM(H34:H37)</f>
        <v>891</v>
      </c>
      <c r="I33" s="16">
        <f>SUM(I34:I37)</f>
        <v>163431</v>
      </c>
      <c r="J33" s="16">
        <f>SUM(J34:J37)</f>
        <v>50672</v>
      </c>
      <c r="K33" s="16">
        <f>SUM(K34:K37)</f>
        <v>50291</v>
      </c>
    </row>
    <row r="34" spans="1:11">
      <c r="A34" s="13" t="s">
        <v>31</v>
      </c>
      <c r="B34" s="16">
        <f>SUM(C34:F34)</f>
        <v>95540</v>
      </c>
      <c r="C34" s="10">
        <v>60</v>
      </c>
      <c r="D34" s="10">
        <v>56953</v>
      </c>
      <c r="E34" s="10">
        <v>33653</v>
      </c>
      <c r="F34" s="10">
        <v>4874</v>
      </c>
      <c r="G34" s="16">
        <f>SUM(H34:K34)</f>
        <v>68498</v>
      </c>
      <c r="H34" s="10">
        <v>88</v>
      </c>
      <c r="I34" s="10">
        <v>50786</v>
      </c>
      <c r="J34" s="10">
        <v>10410</v>
      </c>
      <c r="K34" s="10">
        <v>7214</v>
      </c>
    </row>
    <row r="35" spans="1:11">
      <c r="A35" s="28" t="s">
        <v>32</v>
      </c>
      <c r="B35" s="16">
        <f>SUM(C35:F35)</f>
        <v>13878</v>
      </c>
      <c r="C35" s="10">
        <v>8</v>
      </c>
      <c r="D35" s="10">
        <v>9240</v>
      </c>
      <c r="E35" s="10">
        <v>3083</v>
      </c>
      <c r="F35" s="10">
        <v>1547</v>
      </c>
      <c r="G35" s="16">
        <f>SUM(H35:K35)</f>
        <v>12104</v>
      </c>
      <c r="H35" s="10">
        <v>16</v>
      </c>
      <c r="I35" s="10">
        <v>7086</v>
      </c>
      <c r="J35" s="10">
        <v>2680</v>
      </c>
      <c r="K35" s="10">
        <v>2322</v>
      </c>
    </row>
    <row r="36" spans="1:11">
      <c r="A36" s="28" t="s">
        <v>33</v>
      </c>
      <c r="B36" s="16">
        <f>SUM(C36:F36)</f>
        <v>55175</v>
      </c>
      <c r="C36" s="10">
        <v>177</v>
      </c>
      <c r="D36" s="10">
        <v>16836</v>
      </c>
      <c r="E36" s="10">
        <v>25434</v>
      </c>
      <c r="F36" s="10">
        <v>12728</v>
      </c>
      <c r="G36" s="16">
        <f>SUM(H36:K36)</f>
        <v>60016</v>
      </c>
      <c r="H36" s="10">
        <v>787</v>
      </c>
      <c r="I36" s="10">
        <v>17184</v>
      </c>
      <c r="J36" s="10">
        <v>24441</v>
      </c>
      <c r="K36" s="10">
        <v>17604</v>
      </c>
    </row>
    <row r="37" spans="1:11">
      <c r="A37" s="14" t="s">
        <v>34</v>
      </c>
      <c r="B37" s="16">
        <f>SUM(C37:F37)</f>
        <v>119805</v>
      </c>
      <c r="C37" s="43" t="s">
        <v>15</v>
      </c>
      <c r="D37" s="10">
        <v>89933</v>
      </c>
      <c r="E37" s="10">
        <v>12401</v>
      </c>
      <c r="F37" s="10">
        <v>17471</v>
      </c>
      <c r="G37" s="16">
        <f>SUM(H37:K37)</f>
        <v>124667</v>
      </c>
      <c r="H37" s="43" t="s">
        <v>15</v>
      </c>
      <c r="I37" s="10">
        <v>88375</v>
      </c>
      <c r="J37" s="10">
        <v>13141</v>
      </c>
      <c r="K37" s="10">
        <v>23151</v>
      </c>
    </row>
    <row r="38" spans="1:11" ht="6" customHeight="1">
      <c r="A38" s="14"/>
    </row>
    <row r="39" spans="1:11">
      <c r="A39" s="20" t="s">
        <v>35</v>
      </c>
      <c r="B39" s="16">
        <f>SUM(C39:F39)</f>
        <v>122415</v>
      </c>
      <c r="C39" s="19">
        <f>SUM(C40:C42)</f>
        <v>95</v>
      </c>
      <c r="D39" s="19">
        <f>SUM(D40:D42)</f>
        <v>43322</v>
      </c>
      <c r="E39" s="19">
        <f>SUM(E40:E42)</f>
        <v>68120</v>
      </c>
      <c r="F39" s="19">
        <f>SUM(F40:F42)</f>
        <v>10878</v>
      </c>
      <c r="G39" s="16">
        <f>SUM(H39:K39)</f>
        <v>112311</v>
      </c>
      <c r="H39" s="19">
        <f>SUM(H40:H42)</f>
        <v>128</v>
      </c>
      <c r="I39" s="19">
        <f>SUM(I40:I42)</f>
        <v>79315</v>
      </c>
      <c r="J39" s="19">
        <f>SUM(J40:J42)</f>
        <v>19398</v>
      </c>
      <c r="K39" s="19">
        <f>SUM(K40:K42)</f>
        <v>13470</v>
      </c>
    </row>
    <row r="40" spans="1:11" ht="12" customHeight="1">
      <c r="A40" s="13" t="s">
        <v>36</v>
      </c>
      <c r="B40" s="16">
        <f>SUM(C40:F40)</f>
        <v>49629</v>
      </c>
      <c r="C40" s="10">
        <v>48</v>
      </c>
      <c r="D40" s="10">
        <v>9060</v>
      </c>
      <c r="E40" s="10">
        <v>36055</v>
      </c>
      <c r="F40" s="50">
        <v>4466</v>
      </c>
      <c r="G40" s="16">
        <f>SUM(H40:K40)</f>
        <v>40132</v>
      </c>
      <c r="H40" s="10">
        <v>23</v>
      </c>
      <c r="I40" s="10">
        <v>33449</v>
      </c>
      <c r="J40" s="10">
        <v>2015</v>
      </c>
      <c r="K40" s="50">
        <v>4645</v>
      </c>
    </row>
    <row r="41" spans="1:11">
      <c r="A41" s="28" t="s">
        <v>37</v>
      </c>
      <c r="B41" s="16">
        <f>SUM(C41:F41)</f>
        <v>21960</v>
      </c>
      <c r="C41" s="10">
        <v>14</v>
      </c>
      <c r="D41" s="10">
        <v>12035</v>
      </c>
      <c r="E41" s="10">
        <v>8062</v>
      </c>
      <c r="F41" s="10">
        <v>1849</v>
      </c>
      <c r="G41" s="16">
        <f>SUM(H41:K41)</f>
        <v>18651</v>
      </c>
      <c r="H41" s="10">
        <v>35</v>
      </c>
      <c r="I41" s="10">
        <v>12978</v>
      </c>
      <c r="J41" s="10">
        <v>3453</v>
      </c>
      <c r="K41" s="10">
        <v>2185</v>
      </c>
    </row>
    <row r="42" spans="1:11">
      <c r="A42" s="28" t="s">
        <v>38</v>
      </c>
      <c r="B42" s="16">
        <f>SUM(C42:F42)</f>
        <v>50826</v>
      </c>
      <c r="C42" s="10">
        <v>33</v>
      </c>
      <c r="D42" s="10">
        <v>22227</v>
      </c>
      <c r="E42" s="10">
        <v>24003</v>
      </c>
      <c r="F42" s="10">
        <v>4563</v>
      </c>
      <c r="G42" s="16">
        <f>SUM(H42:K42)</f>
        <v>53528</v>
      </c>
      <c r="H42" s="10">
        <v>70</v>
      </c>
      <c r="I42" s="10">
        <v>32888</v>
      </c>
      <c r="J42" s="10">
        <v>13930</v>
      </c>
      <c r="K42" s="10">
        <v>6640</v>
      </c>
    </row>
    <row r="43" spans="1:11" ht="6" customHeight="1">
      <c r="A43" s="14"/>
    </row>
    <row r="44" spans="1:11">
      <c r="A44" s="20" t="s">
        <v>39</v>
      </c>
      <c r="B44" s="16">
        <f>SUM(C44:F44)</f>
        <v>53582</v>
      </c>
      <c r="C44" s="19">
        <f>SUM(C45:C48)</f>
        <v>36</v>
      </c>
      <c r="D44" s="19">
        <f>SUM(D45:D48)</f>
        <v>24651</v>
      </c>
      <c r="E44" s="19">
        <f>SUM(E45:E48)</f>
        <v>20772</v>
      </c>
      <c r="F44" s="19">
        <f>SUM(F45:F48)</f>
        <v>8123</v>
      </c>
      <c r="G44" s="16">
        <f>SUM(H44:K44)</f>
        <v>47133</v>
      </c>
      <c r="H44" s="19">
        <f>SUM(H45:H48)</f>
        <v>161</v>
      </c>
      <c r="I44" s="19">
        <f>SUM(I45:I48)</f>
        <v>33063</v>
      </c>
      <c r="J44" s="19">
        <f>SUM(J45:J48)</f>
        <v>5660</v>
      </c>
      <c r="K44" s="19">
        <f>SUM(K45:K48)</f>
        <v>8249</v>
      </c>
    </row>
    <row r="45" spans="1:11">
      <c r="A45" s="13" t="s">
        <v>40</v>
      </c>
      <c r="B45" s="16">
        <f>SUM(C45:F45)</f>
        <v>9294</v>
      </c>
      <c r="C45" s="10">
        <v>20</v>
      </c>
      <c r="D45" s="10">
        <v>3454</v>
      </c>
      <c r="E45" s="10">
        <v>4359</v>
      </c>
      <c r="F45" s="10">
        <v>1461</v>
      </c>
      <c r="G45" s="16">
        <f>SUM(H45:K45)</f>
        <v>8833</v>
      </c>
      <c r="H45" s="10">
        <v>15</v>
      </c>
      <c r="I45" s="10">
        <v>5340</v>
      </c>
      <c r="J45" s="10">
        <v>1983</v>
      </c>
      <c r="K45" s="10">
        <v>1495</v>
      </c>
    </row>
    <row r="46" spans="1:11">
      <c r="A46" s="14" t="s">
        <v>41</v>
      </c>
      <c r="B46" s="16">
        <f>SUM(C46:F46)</f>
        <v>13825</v>
      </c>
      <c r="C46" s="43" t="s">
        <v>15</v>
      </c>
      <c r="D46" s="10">
        <v>5572</v>
      </c>
      <c r="E46" s="10">
        <v>6343</v>
      </c>
      <c r="F46" s="10">
        <v>1910</v>
      </c>
      <c r="G46" s="16">
        <f>SUM(H46:K46)</f>
        <v>10076</v>
      </c>
      <c r="H46" s="43" t="s">
        <v>15</v>
      </c>
      <c r="I46" s="10">
        <v>6939</v>
      </c>
      <c r="J46" s="10">
        <v>1138</v>
      </c>
      <c r="K46" s="10">
        <v>1999</v>
      </c>
    </row>
    <row r="47" spans="1:11">
      <c r="A47" s="13" t="s">
        <v>42</v>
      </c>
      <c r="B47" s="16">
        <f>SUM(C47:F47)</f>
        <v>22629</v>
      </c>
      <c r="C47" s="10">
        <v>16</v>
      </c>
      <c r="D47" s="10">
        <v>9366</v>
      </c>
      <c r="E47" s="10">
        <v>10070</v>
      </c>
      <c r="F47" s="10">
        <v>3177</v>
      </c>
      <c r="G47" s="16">
        <f>SUM(H47:K47)</f>
        <v>18869</v>
      </c>
      <c r="H47" s="10">
        <v>29</v>
      </c>
      <c r="I47" s="10">
        <v>13490</v>
      </c>
      <c r="J47" s="10">
        <v>2539</v>
      </c>
      <c r="K47" s="10">
        <v>2811</v>
      </c>
    </row>
    <row r="48" spans="1:11">
      <c r="A48" s="13" t="s">
        <v>43</v>
      </c>
      <c r="B48" s="16">
        <f>SUM(C48:F48)</f>
        <v>7834</v>
      </c>
      <c r="C48" s="43" t="s">
        <v>15</v>
      </c>
      <c r="D48" s="43">
        <v>6259</v>
      </c>
      <c r="E48" s="43" t="s">
        <v>15</v>
      </c>
      <c r="F48" s="41">
        <v>1575</v>
      </c>
      <c r="G48" s="16">
        <f>SUM(H48:K48)</f>
        <v>9355</v>
      </c>
      <c r="H48" s="10">
        <v>117</v>
      </c>
      <c r="I48" s="10">
        <v>7294</v>
      </c>
      <c r="J48" s="43" t="s">
        <v>15</v>
      </c>
      <c r="K48" s="10">
        <v>1944</v>
      </c>
    </row>
    <row r="49" spans="1:11" ht="6" customHeight="1">
      <c r="A49" s="9"/>
      <c r="B49" s="11"/>
      <c r="C49" s="11"/>
      <c r="D49" s="11"/>
      <c r="E49" s="11"/>
      <c r="F49" s="11"/>
      <c r="G49" s="11"/>
      <c r="H49" s="11"/>
      <c r="I49" s="11"/>
      <c r="J49" s="11"/>
      <c r="K49" s="11"/>
    </row>
    <row r="50" spans="1:11">
      <c r="A50" s="109" t="s">
        <v>44</v>
      </c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1:11">
      <c r="A51" s="104" t="s">
        <v>138</v>
      </c>
    </row>
    <row r="52" spans="1:11">
      <c r="A52" s="104" t="s">
        <v>139</v>
      </c>
    </row>
  </sheetData>
  <phoneticPr fontId="0" type="noConversion"/>
  <printOptions horizontalCentered="1"/>
  <pageMargins left="0" right="0" top="0.78740157480314965" bottom="0.78740157480314965" header="0.51181102362204722" footer="0.51181102362204722"/>
  <pageSetup paperSize="9" orientation="portrait" horizontalDpi="4294967292" verticalDpi="4294967292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 codeName="Plan12"/>
  <dimension ref="A1:N60"/>
  <sheetViews>
    <sheetView workbookViewId="0">
      <selection activeCell="J9" sqref="J9"/>
    </sheetView>
  </sheetViews>
  <sheetFormatPr defaultColWidth="11.42578125" defaultRowHeight="12"/>
  <cols>
    <col min="1" max="1" width="12.85546875" style="1" customWidth="1"/>
    <col min="2" max="11" width="8.7109375" style="1" customWidth="1"/>
    <col min="12" max="16384" width="11.42578125" style="1"/>
  </cols>
  <sheetData>
    <row r="1" spans="1:11" s="37" customFormat="1" ht="12.75">
      <c r="A1" s="54" t="s">
        <v>82</v>
      </c>
      <c r="B1" s="48"/>
      <c r="C1" s="48"/>
      <c r="D1" s="48"/>
      <c r="E1" s="48"/>
      <c r="F1" s="48"/>
      <c r="G1" s="48"/>
      <c r="H1" s="48"/>
      <c r="I1" s="48"/>
      <c r="J1" s="48"/>
      <c r="K1" s="48"/>
    </row>
    <row r="2" spans="1:11" s="37" customFormat="1" ht="12.75">
      <c r="A2" s="118"/>
      <c r="B2" s="48"/>
      <c r="C2" s="48"/>
      <c r="D2" s="48"/>
      <c r="E2" s="48"/>
      <c r="F2" s="48"/>
      <c r="G2" s="48"/>
      <c r="H2" s="48"/>
      <c r="I2" s="48"/>
      <c r="J2" s="48"/>
      <c r="K2" s="48"/>
    </row>
    <row r="3" spans="1:11" s="37" customFormat="1" ht="6" customHeight="1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</row>
    <row r="4" spans="1:11" ht="15">
      <c r="A4" s="68" t="s">
        <v>88</v>
      </c>
      <c r="B4" s="48"/>
      <c r="C4" s="48"/>
      <c r="D4" s="48"/>
      <c r="E4" s="48"/>
      <c r="F4" s="48"/>
      <c r="G4" s="48"/>
      <c r="H4" s="48"/>
      <c r="I4" s="48"/>
      <c r="J4" s="48"/>
      <c r="K4" s="48"/>
    </row>
    <row r="5" spans="1:11" ht="14.25">
      <c r="A5" s="49" t="s">
        <v>103</v>
      </c>
      <c r="B5" s="48"/>
      <c r="C5" s="48"/>
      <c r="D5" s="48"/>
      <c r="E5" s="48"/>
      <c r="F5" s="48"/>
      <c r="G5" s="48"/>
      <c r="H5" s="48"/>
      <c r="I5" s="48"/>
      <c r="J5" s="48"/>
      <c r="K5" s="48"/>
    </row>
    <row r="6" spans="1:11" s="37" customFormat="1" ht="6" customHeight="1">
      <c r="A6" s="48"/>
      <c r="B6" s="48"/>
      <c r="C6" s="48"/>
      <c r="D6" s="48"/>
      <c r="E6" s="48"/>
      <c r="F6" s="48"/>
      <c r="G6" s="48"/>
      <c r="H6" s="48"/>
      <c r="I6" s="48"/>
      <c r="J6" s="48"/>
      <c r="K6" s="48"/>
    </row>
    <row r="7" spans="1:11">
      <c r="A7" s="23" t="s">
        <v>1</v>
      </c>
      <c r="B7" s="4" t="s">
        <v>83</v>
      </c>
      <c r="C7" s="5"/>
      <c r="D7" s="5"/>
      <c r="E7" s="5"/>
      <c r="F7" s="5"/>
      <c r="G7" s="5"/>
      <c r="H7" s="5"/>
      <c r="I7" s="5"/>
      <c r="J7" s="5"/>
      <c r="K7" s="5"/>
    </row>
    <row r="8" spans="1:11">
      <c r="A8" s="3" t="s">
        <v>3</v>
      </c>
      <c r="B8" s="4" t="s">
        <v>50</v>
      </c>
      <c r="C8" s="5"/>
      <c r="D8" s="5"/>
      <c r="E8" s="5"/>
      <c r="F8" s="5"/>
      <c r="G8" s="4" t="s">
        <v>51</v>
      </c>
      <c r="H8" s="5"/>
      <c r="I8" s="5"/>
      <c r="J8" s="5"/>
      <c r="K8" s="5"/>
    </row>
    <row r="9" spans="1:11">
      <c r="A9" s="21" t="s">
        <v>4</v>
      </c>
      <c r="B9" s="22" t="s">
        <v>5</v>
      </c>
      <c r="C9" s="22" t="s">
        <v>6</v>
      </c>
      <c r="D9" s="22" t="s">
        <v>7</v>
      </c>
      <c r="E9" s="22" t="s">
        <v>8</v>
      </c>
      <c r="F9" s="22" t="s">
        <v>9</v>
      </c>
      <c r="G9" s="22" t="s">
        <v>5</v>
      </c>
      <c r="H9" s="22" t="s">
        <v>6</v>
      </c>
      <c r="I9" s="22" t="s">
        <v>7</v>
      </c>
      <c r="J9" s="22" t="s">
        <v>8</v>
      </c>
      <c r="K9" s="22" t="s">
        <v>9</v>
      </c>
    </row>
    <row r="10" spans="1:11" ht="12" customHeight="1">
      <c r="A10" s="8"/>
      <c r="B10" s="35"/>
      <c r="C10" s="35"/>
      <c r="D10" s="35"/>
      <c r="E10" s="35"/>
      <c r="F10" s="35"/>
      <c r="G10" s="8"/>
      <c r="H10" s="8"/>
      <c r="I10" s="8"/>
      <c r="J10" s="8"/>
      <c r="K10" s="6"/>
    </row>
    <row r="11" spans="1:11" ht="14.25" customHeight="1">
      <c r="A11" s="15" t="s">
        <v>10</v>
      </c>
      <c r="B11" s="16">
        <f>SUM(C11:F11)</f>
        <v>1409488</v>
      </c>
      <c r="C11" s="16">
        <f>SUM(C13,C22,C33,C39,C44)</f>
        <v>2219</v>
      </c>
      <c r="D11" s="16">
        <f t="shared" ref="D11:K11" si="0">SUM(D13,D22,D33,D39,D44)</f>
        <v>725411</v>
      </c>
      <c r="E11" s="16">
        <f t="shared" si="0"/>
        <v>473407</v>
      </c>
      <c r="F11" s="16">
        <f t="shared" si="0"/>
        <v>208451</v>
      </c>
      <c r="G11" s="16">
        <f>SUM(H11:K11)</f>
        <v>333613</v>
      </c>
      <c r="H11" s="16">
        <f t="shared" si="0"/>
        <v>10110</v>
      </c>
      <c r="I11" s="16">
        <f t="shared" si="0"/>
        <v>211033</v>
      </c>
      <c r="J11" s="16">
        <f t="shared" si="0"/>
        <v>19880</v>
      </c>
      <c r="K11" s="16">
        <f t="shared" si="0"/>
        <v>92590</v>
      </c>
    </row>
    <row r="12" spans="1:11" ht="6" customHeight="1">
      <c r="A12" s="12"/>
      <c r="B12" s="108"/>
      <c r="C12" s="8"/>
      <c r="D12" s="8"/>
      <c r="E12" s="8"/>
      <c r="F12" s="6"/>
      <c r="G12" s="8"/>
      <c r="H12" s="8"/>
      <c r="I12" s="8"/>
      <c r="J12" s="8"/>
      <c r="K12" s="6"/>
    </row>
    <row r="13" spans="1:11" ht="12" customHeight="1">
      <c r="A13" s="15" t="s">
        <v>11</v>
      </c>
      <c r="B13" s="16">
        <f>SUM(C13:F13)</f>
        <v>106506</v>
      </c>
      <c r="C13" s="16">
        <f>SUM(C14:C20)</f>
        <v>342</v>
      </c>
      <c r="D13" s="16">
        <f>SUM(D14:D20)</f>
        <v>61726</v>
      </c>
      <c r="E13" s="16">
        <f>SUM(E14:E20)</f>
        <v>36197</v>
      </c>
      <c r="F13" s="16">
        <f>SUM(F14:F20)</f>
        <v>8241</v>
      </c>
      <c r="G13" s="16">
        <f>SUM(H13:K13)</f>
        <v>16642</v>
      </c>
      <c r="H13" s="16">
        <f>SUM(H14:H20)</f>
        <v>900</v>
      </c>
      <c r="I13" s="16">
        <f>SUM(I14:I20)</f>
        <v>13114</v>
      </c>
      <c r="J13" s="16">
        <f>SUM(J14:J20)</f>
        <v>238</v>
      </c>
      <c r="K13" s="16">
        <f>SUM(K14:K20)</f>
        <v>2390</v>
      </c>
    </row>
    <row r="14" spans="1:11">
      <c r="A14" s="12" t="s">
        <v>12</v>
      </c>
      <c r="B14" s="16">
        <f>SUM(C14:F14)</f>
        <v>12547</v>
      </c>
      <c r="C14" s="10">
        <v>8</v>
      </c>
      <c r="D14" s="10">
        <v>6684</v>
      </c>
      <c r="E14" s="10">
        <v>4462</v>
      </c>
      <c r="F14" s="10">
        <v>1393</v>
      </c>
      <c r="G14" s="16">
        <f>SUM(H14:K14)</f>
        <v>1832</v>
      </c>
      <c r="H14" s="10">
        <v>23</v>
      </c>
      <c r="I14" s="1">
        <v>1370</v>
      </c>
      <c r="J14" s="10">
        <v>26</v>
      </c>
      <c r="K14" s="10">
        <v>413</v>
      </c>
    </row>
    <row r="15" spans="1:11">
      <c r="A15" s="13" t="s">
        <v>13</v>
      </c>
      <c r="B15" s="16">
        <f t="shared" ref="B15:B20" si="1">SUM(C15:F15)</f>
        <v>5539</v>
      </c>
      <c r="C15" s="10">
        <v>23</v>
      </c>
      <c r="D15" s="10">
        <v>3603</v>
      </c>
      <c r="E15" s="10">
        <v>1555</v>
      </c>
      <c r="F15" s="10">
        <v>358</v>
      </c>
      <c r="G15" s="16">
        <f t="shared" ref="G15:G20" si="2">SUM(H15:K15)</f>
        <v>762</v>
      </c>
      <c r="H15" s="10">
        <v>4</v>
      </c>
      <c r="I15" s="1">
        <v>656</v>
      </c>
      <c r="J15" s="10">
        <v>40</v>
      </c>
      <c r="K15" s="10">
        <v>62</v>
      </c>
    </row>
    <row r="16" spans="1:11">
      <c r="A16" s="14" t="s">
        <v>14</v>
      </c>
      <c r="B16" s="16">
        <f t="shared" si="1"/>
        <v>20128</v>
      </c>
      <c r="C16" s="10">
        <v>21</v>
      </c>
      <c r="D16" s="10">
        <v>11571</v>
      </c>
      <c r="E16" s="10">
        <v>6963</v>
      </c>
      <c r="F16" s="10">
        <v>1573</v>
      </c>
      <c r="G16" s="16">
        <f t="shared" si="2"/>
        <v>3496</v>
      </c>
      <c r="H16" s="10">
        <v>362</v>
      </c>
      <c r="I16" s="1">
        <v>2715</v>
      </c>
      <c r="J16" s="43" t="s">
        <v>15</v>
      </c>
      <c r="K16" s="10">
        <v>419</v>
      </c>
    </row>
    <row r="17" spans="1:14">
      <c r="A17" s="13" t="s">
        <v>16</v>
      </c>
      <c r="B17" s="16">
        <f t="shared" si="1"/>
        <v>2831</v>
      </c>
      <c r="C17" s="10">
        <v>43</v>
      </c>
      <c r="D17" s="10">
        <v>2649</v>
      </c>
      <c r="E17" s="10">
        <v>98</v>
      </c>
      <c r="F17" s="10">
        <v>41</v>
      </c>
      <c r="G17" s="16">
        <f t="shared" si="2"/>
        <v>389</v>
      </c>
      <c r="H17" s="10">
        <v>85</v>
      </c>
      <c r="I17" s="1">
        <v>287</v>
      </c>
      <c r="J17" s="43" t="s">
        <v>15</v>
      </c>
      <c r="K17" s="10">
        <v>17</v>
      </c>
    </row>
    <row r="18" spans="1:14" ht="12.75">
      <c r="A18" s="14" t="s">
        <v>17</v>
      </c>
      <c r="B18" s="16">
        <f t="shared" si="1"/>
        <v>47463</v>
      </c>
      <c r="C18" s="10">
        <v>226</v>
      </c>
      <c r="D18" s="10">
        <v>25456</v>
      </c>
      <c r="E18" s="10">
        <v>17825</v>
      </c>
      <c r="F18" s="10">
        <v>3956</v>
      </c>
      <c r="G18" s="16">
        <f t="shared" si="2"/>
        <v>7096</v>
      </c>
      <c r="H18" s="10">
        <v>400</v>
      </c>
      <c r="I18" s="1">
        <v>5404</v>
      </c>
      <c r="J18" s="10">
        <v>55</v>
      </c>
      <c r="K18" s="10">
        <v>1237</v>
      </c>
      <c r="M18" s="107"/>
      <c r="N18" s="108"/>
    </row>
    <row r="19" spans="1:14" ht="12.75">
      <c r="A19" s="14" t="s">
        <v>18</v>
      </c>
      <c r="B19" s="16">
        <f t="shared" si="1"/>
        <v>4710</v>
      </c>
      <c r="C19" s="43" t="s">
        <v>15</v>
      </c>
      <c r="D19" s="10">
        <v>3867</v>
      </c>
      <c r="E19" s="10">
        <v>635</v>
      </c>
      <c r="F19" s="10">
        <v>208</v>
      </c>
      <c r="G19" s="16">
        <f t="shared" si="2"/>
        <v>781</v>
      </c>
      <c r="H19" s="43" t="s">
        <v>15</v>
      </c>
      <c r="I19" s="10">
        <v>724</v>
      </c>
      <c r="J19" s="43" t="s">
        <v>15</v>
      </c>
      <c r="K19" s="10">
        <v>57</v>
      </c>
      <c r="M19" s="107"/>
      <c r="N19" s="108"/>
    </row>
    <row r="20" spans="1:14" ht="12.75">
      <c r="A20" s="13" t="s">
        <v>19</v>
      </c>
      <c r="B20" s="16">
        <f t="shared" si="1"/>
        <v>13288</v>
      </c>
      <c r="C20" s="10">
        <v>21</v>
      </c>
      <c r="D20" s="10">
        <v>7896</v>
      </c>
      <c r="E20" s="10">
        <v>4659</v>
      </c>
      <c r="F20" s="10">
        <v>712</v>
      </c>
      <c r="G20" s="16">
        <f t="shared" si="2"/>
        <v>2286</v>
      </c>
      <c r="H20" s="10">
        <v>26</v>
      </c>
      <c r="I20" s="1">
        <v>1958</v>
      </c>
      <c r="J20" s="10">
        <v>117</v>
      </c>
      <c r="K20" s="10">
        <v>185</v>
      </c>
      <c r="M20" s="107"/>
      <c r="N20" s="108"/>
    </row>
    <row r="21" spans="1:14" ht="6" customHeight="1">
      <c r="A21" s="13"/>
      <c r="B21" s="10"/>
      <c r="C21" s="10"/>
      <c r="D21" s="10"/>
      <c r="E21" s="10"/>
      <c r="G21" s="10"/>
      <c r="H21" s="10"/>
      <c r="J21" s="10"/>
    </row>
    <row r="22" spans="1:14">
      <c r="A22" s="17" t="s">
        <v>20</v>
      </c>
      <c r="B22" s="16">
        <f>SUM(C22:F22)</f>
        <v>417858</v>
      </c>
      <c r="C22" s="16">
        <f>SUM(C23:C31)</f>
        <v>321</v>
      </c>
      <c r="D22" s="16">
        <f>SUM(D23:D31)</f>
        <v>146941</v>
      </c>
      <c r="E22" s="16">
        <f>SUM(E23:E31)</f>
        <v>198017</v>
      </c>
      <c r="F22" s="16">
        <f>SUM(F23:F31)</f>
        <v>72579</v>
      </c>
      <c r="G22" s="16">
        <f>SUM(H22:K22)</f>
        <v>69884</v>
      </c>
      <c r="H22" s="16">
        <f>SUM(H23:H31)</f>
        <v>3364</v>
      </c>
      <c r="I22" s="16">
        <f>SUM(I23:I31)</f>
        <v>33217</v>
      </c>
      <c r="J22" s="16">
        <f>SUM(J23:J31)</f>
        <v>10885</v>
      </c>
      <c r="K22" s="16">
        <f>SUM(K23:K31)</f>
        <v>22418</v>
      </c>
    </row>
    <row r="23" spans="1:14" ht="12" customHeight="1">
      <c r="A23" s="14" t="s">
        <v>21</v>
      </c>
      <c r="B23" s="16">
        <f t="shared" ref="B23:B31" si="3">SUM(C23:F23)</f>
        <v>57820</v>
      </c>
      <c r="C23" s="10">
        <v>40</v>
      </c>
      <c r="D23" s="10">
        <v>17299</v>
      </c>
      <c r="E23" s="10">
        <v>32996</v>
      </c>
      <c r="F23" s="10">
        <v>7485</v>
      </c>
      <c r="G23" s="16">
        <f t="shared" ref="G23:G31" si="4">SUM(H23:K23)</f>
        <v>8776</v>
      </c>
      <c r="H23" s="10">
        <v>391</v>
      </c>
      <c r="I23" s="1">
        <v>3810</v>
      </c>
      <c r="J23" s="10">
        <v>1639</v>
      </c>
      <c r="K23" s="10">
        <v>2936</v>
      </c>
    </row>
    <row r="24" spans="1:14" ht="12" customHeight="1">
      <c r="A24" s="13" t="s">
        <v>22</v>
      </c>
      <c r="B24" s="16">
        <f t="shared" si="3"/>
        <v>31515</v>
      </c>
      <c r="C24" s="10">
        <v>33</v>
      </c>
      <c r="D24" s="10">
        <v>11458</v>
      </c>
      <c r="E24" s="10">
        <v>14487</v>
      </c>
      <c r="F24" s="10">
        <v>5537</v>
      </c>
      <c r="G24" s="16">
        <f t="shared" si="4"/>
        <v>4098</v>
      </c>
      <c r="H24" s="10">
        <v>305</v>
      </c>
      <c r="I24" s="1">
        <v>1861</v>
      </c>
      <c r="J24" s="10">
        <v>170</v>
      </c>
      <c r="K24" s="10">
        <v>1762</v>
      </c>
    </row>
    <row r="25" spans="1:14" ht="12.75" customHeight="1">
      <c r="A25" s="14" t="s">
        <v>23</v>
      </c>
      <c r="B25" s="16">
        <f t="shared" si="3"/>
        <v>55266</v>
      </c>
      <c r="C25" s="43">
        <v>6</v>
      </c>
      <c r="D25" s="10">
        <v>12183</v>
      </c>
      <c r="E25" s="10">
        <v>29787</v>
      </c>
      <c r="F25" s="10">
        <v>13290</v>
      </c>
      <c r="G25" s="16">
        <f t="shared" si="4"/>
        <v>8089</v>
      </c>
      <c r="H25" s="10">
        <v>338</v>
      </c>
      <c r="I25" s="1">
        <v>2863</v>
      </c>
      <c r="J25" s="10">
        <v>1218</v>
      </c>
      <c r="K25" s="10">
        <v>3670</v>
      </c>
    </row>
    <row r="26" spans="1:14" ht="12.75" customHeight="1">
      <c r="A26" s="28" t="s">
        <v>24</v>
      </c>
      <c r="B26" s="16">
        <f t="shared" si="3"/>
        <v>25578</v>
      </c>
      <c r="C26" s="10">
        <v>16</v>
      </c>
      <c r="D26" s="10">
        <v>10217</v>
      </c>
      <c r="E26" s="10">
        <v>10599</v>
      </c>
      <c r="F26" s="10">
        <v>4746</v>
      </c>
      <c r="G26" s="16">
        <f t="shared" si="4"/>
        <v>4577</v>
      </c>
      <c r="H26" s="10">
        <v>306</v>
      </c>
      <c r="I26" s="1">
        <v>2624</v>
      </c>
      <c r="J26" s="10">
        <v>467</v>
      </c>
      <c r="K26" s="10">
        <v>1180</v>
      </c>
    </row>
    <row r="27" spans="1:14" ht="12.75" customHeight="1">
      <c r="A27" s="14" t="s">
        <v>25</v>
      </c>
      <c r="B27" s="16">
        <f t="shared" si="3"/>
        <v>32701</v>
      </c>
      <c r="C27" s="10">
        <v>8</v>
      </c>
      <c r="D27" s="10">
        <v>12281</v>
      </c>
      <c r="E27" s="10">
        <v>14549</v>
      </c>
      <c r="F27" s="10">
        <v>5863</v>
      </c>
      <c r="G27" s="16">
        <f t="shared" si="4"/>
        <v>6371</v>
      </c>
      <c r="H27" s="10">
        <v>326</v>
      </c>
      <c r="I27" s="1">
        <v>3762</v>
      </c>
      <c r="J27" s="10">
        <v>415</v>
      </c>
      <c r="K27" s="10">
        <v>1868</v>
      </c>
    </row>
    <row r="28" spans="1:14" ht="12.75" customHeight="1">
      <c r="A28" s="14" t="s">
        <v>26</v>
      </c>
      <c r="B28" s="16">
        <f t="shared" si="3"/>
        <v>61863</v>
      </c>
      <c r="C28" s="10">
        <v>79</v>
      </c>
      <c r="D28" s="10">
        <v>23085</v>
      </c>
      <c r="E28" s="10">
        <v>26034</v>
      </c>
      <c r="F28" s="10">
        <v>12665</v>
      </c>
      <c r="G28" s="16">
        <f t="shared" si="4"/>
        <v>12542</v>
      </c>
      <c r="H28" s="10">
        <v>712</v>
      </c>
      <c r="I28" s="1">
        <v>5931</v>
      </c>
      <c r="J28" s="10">
        <v>2537</v>
      </c>
      <c r="K28" s="10">
        <v>3362</v>
      </c>
    </row>
    <row r="29" spans="1:14" ht="12.75" customHeight="1">
      <c r="A29" s="14" t="s">
        <v>27</v>
      </c>
      <c r="B29" s="16">
        <f t="shared" si="3"/>
        <v>21670</v>
      </c>
      <c r="C29" s="10">
        <v>35</v>
      </c>
      <c r="D29" s="10">
        <v>6279</v>
      </c>
      <c r="E29" s="10">
        <v>11030</v>
      </c>
      <c r="F29" s="10">
        <v>4326</v>
      </c>
      <c r="G29" s="16">
        <f t="shared" si="4"/>
        <v>3717</v>
      </c>
      <c r="H29" s="10">
        <v>315</v>
      </c>
      <c r="I29" s="1">
        <v>885</v>
      </c>
      <c r="J29" s="10">
        <v>634</v>
      </c>
      <c r="K29" s="10">
        <v>1883</v>
      </c>
    </row>
    <row r="30" spans="1:14">
      <c r="A30" s="13" t="s">
        <v>28</v>
      </c>
      <c r="B30" s="16">
        <f t="shared" si="3"/>
        <v>15102</v>
      </c>
      <c r="C30" s="10">
        <v>19</v>
      </c>
      <c r="D30" s="10">
        <v>6741</v>
      </c>
      <c r="E30" s="10">
        <v>5903</v>
      </c>
      <c r="F30" s="10">
        <v>2439</v>
      </c>
      <c r="G30" s="16">
        <f t="shared" si="4"/>
        <v>2511</v>
      </c>
      <c r="H30" s="10">
        <v>222</v>
      </c>
      <c r="I30" s="1">
        <v>995</v>
      </c>
      <c r="J30" s="10">
        <v>420</v>
      </c>
      <c r="K30" s="10">
        <v>874</v>
      </c>
    </row>
    <row r="31" spans="1:14">
      <c r="A31" s="13" t="s">
        <v>29</v>
      </c>
      <c r="B31" s="16">
        <f t="shared" si="3"/>
        <v>116343</v>
      </c>
      <c r="C31" s="10">
        <v>85</v>
      </c>
      <c r="D31" s="10">
        <v>47398</v>
      </c>
      <c r="E31" s="10">
        <v>52632</v>
      </c>
      <c r="F31" s="10">
        <v>16228</v>
      </c>
      <c r="G31" s="16">
        <f t="shared" si="4"/>
        <v>19203</v>
      </c>
      <c r="H31" s="10">
        <v>449</v>
      </c>
      <c r="I31" s="1">
        <v>10486</v>
      </c>
      <c r="J31" s="10">
        <v>3385</v>
      </c>
      <c r="K31" s="10">
        <v>4883</v>
      </c>
    </row>
    <row r="32" spans="1:14" ht="6" customHeight="1">
      <c r="A32" s="13"/>
      <c r="B32" s="10"/>
      <c r="C32" s="10"/>
      <c r="D32" s="10"/>
      <c r="E32" s="10"/>
      <c r="G32" s="10"/>
      <c r="H32" s="10"/>
      <c r="J32" s="10"/>
    </row>
    <row r="33" spans="1:11">
      <c r="A33" s="17" t="s">
        <v>30</v>
      </c>
      <c r="B33" s="16">
        <f>SUM(C33:F33)</f>
        <v>549683</v>
      </c>
      <c r="C33" s="16">
        <f>SUM(C34:C37)</f>
        <v>1136</v>
      </c>
      <c r="D33" s="16">
        <f>SUM(D34:D37)</f>
        <v>336393</v>
      </c>
      <c r="E33" s="16">
        <f>SUM(E34:E37)</f>
        <v>125243</v>
      </c>
      <c r="F33" s="16">
        <f>SUM(F34:F37)</f>
        <v>86911</v>
      </c>
      <c r="G33" s="16">
        <f>SUM(H33:K33)</f>
        <v>164086</v>
      </c>
      <c r="H33" s="16">
        <f>SUM(H34:H37)</f>
        <v>2900</v>
      </c>
      <c r="I33" s="16">
        <f>SUM(I34:I37)</f>
        <v>104476</v>
      </c>
      <c r="J33" s="16">
        <f>SUM(J34:J37)</f>
        <v>7551</v>
      </c>
      <c r="K33" s="16">
        <f>SUM(K34:K37)</f>
        <v>49159</v>
      </c>
    </row>
    <row r="34" spans="1:11">
      <c r="A34" s="13" t="s">
        <v>31</v>
      </c>
      <c r="B34" s="16">
        <f>SUM(C34:F34)</f>
        <v>164038</v>
      </c>
      <c r="C34" s="10">
        <v>148</v>
      </c>
      <c r="D34" s="10">
        <v>107739</v>
      </c>
      <c r="E34" s="10">
        <v>44063</v>
      </c>
      <c r="F34" s="10">
        <v>12088</v>
      </c>
      <c r="G34" s="16">
        <f>SUM(H34:K34)</f>
        <v>33660</v>
      </c>
      <c r="H34" s="10">
        <v>791</v>
      </c>
      <c r="I34" s="1">
        <v>20924</v>
      </c>
      <c r="J34" s="10">
        <v>3705</v>
      </c>
      <c r="K34" s="10">
        <v>8240</v>
      </c>
    </row>
    <row r="35" spans="1:11">
      <c r="A35" s="28" t="s">
        <v>32</v>
      </c>
      <c r="B35" s="16">
        <f>SUM(C35:F35)</f>
        <v>25982</v>
      </c>
      <c r="C35" s="10">
        <v>24</v>
      </c>
      <c r="D35" s="10">
        <v>16326</v>
      </c>
      <c r="E35" s="10">
        <v>5763</v>
      </c>
      <c r="F35" s="10">
        <v>3869</v>
      </c>
      <c r="G35" s="16">
        <f>SUM(H35:K35)</f>
        <v>6036</v>
      </c>
      <c r="H35" s="10">
        <v>390</v>
      </c>
      <c r="I35" s="1">
        <v>3557</v>
      </c>
      <c r="J35" s="10">
        <v>389</v>
      </c>
      <c r="K35" s="10">
        <v>1700</v>
      </c>
    </row>
    <row r="36" spans="1:11">
      <c r="A36" s="28" t="s">
        <v>33</v>
      </c>
      <c r="B36" s="16">
        <f>SUM(C36:F36)</f>
        <v>115191</v>
      </c>
      <c r="C36" s="10">
        <v>964</v>
      </c>
      <c r="D36" s="10">
        <v>34020</v>
      </c>
      <c r="E36" s="10">
        <v>49875</v>
      </c>
      <c r="F36" s="10">
        <v>30332</v>
      </c>
      <c r="G36" s="16">
        <f>SUM(H36:K36)</f>
        <v>31403</v>
      </c>
      <c r="H36" s="10">
        <v>1351</v>
      </c>
      <c r="I36" s="1">
        <v>14901</v>
      </c>
      <c r="J36" s="10">
        <v>1668</v>
      </c>
      <c r="K36" s="10">
        <v>13483</v>
      </c>
    </row>
    <row r="37" spans="1:11">
      <c r="A37" s="14" t="s">
        <v>34</v>
      </c>
      <c r="B37" s="16">
        <f>SUM(C37:F37)</f>
        <v>244472</v>
      </c>
      <c r="C37" s="43" t="s">
        <v>15</v>
      </c>
      <c r="D37" s="10">
        <v>178308</v>
      </c>
      <c r="E37" s="10">
        <v>25542</v>
      </c>
      <c r="F37" s="10">
        <v>40622</v>
      </c>
      <c r="G37" s="16">
        <f>SUM(H37:K37)</f>
        <v>92987</v>
      </c>
      <c r="H37" s="10">
        <v>368</v>
      </c>
      <c r="I37" s="1">
        <v>65094</v>
      </c>
      <c r="J37" s="10">
        <v>1789</v>
      </c>
      <c r="K37" s="10">
        <v>25736</v>
      </c>
    </row>
    <row r="38" spans="1:11" ht="6" customHeight="1">
      <c r="A38" s="14"/>
      <c r="E38" s="10"/>
    </row>
    <row r="39" spans="1:11">
      <c r="A39" s="20" t="s">
        <v>35</v>
      </c>
      <c r="B39" s="16">
        <f>SUM(C39:F39)</f>
        <v>234726</v>
      </c>
      <c r="C39" s="19">
        <f>SUM(C40:C42)</f>
        <v>223</v>
      </c>
      <c r="D39" s="19">
        <f>SUM(D40:D42)</f>
        <v>122637</v>
      </c>
      <c r="E39" s="19">
        <f>SUM(E40:E42)</f>
        <v>87518</v>
      </c>
      <c r="F39" s="19">
        <f>SUM(F40:F42)</f>
        <v>24348</v>
      </c>
      <c r="G39" s="16">
        <f>SUM(H39:K39)</f>
        <v>58487</v>
      </c>
      <c r="H39" s="19">
        <f>SUM(H40:H42)</f>
        <v>2134</v>
      </c>
      <c r="I39" s="19">
        <f>SUM(I40:I42)</f>
        <v>42558</v>
      </c>
      <c r="J39" s="19">
        <f>SUM(J40:J42)</f>
        <v>606</v>
      </c>
      <c r="K39" s="19">
        <f>SUM(K40:K42)</f>
        <v>13189</v>
      </c>
    </row>
    <row r="40" spans="1:11" ht="12" customHeight="1">
      <c r="A40" s="13" t="s">
        <v>36</v>
      </c>
      <c r="B40" s="16">
        <f>SUM(C40:F40)</f>
        <v>89761</v>
      </c>
      <c r="C40" s="10">
        <v>71</v>
      </c>
      <c r="D40" s="10">
        <v>42509</v>
      </c>
      <c r="E40" s="10">
        <v>38070</v>
      </c>
      <c r="F40" s="10">
        <v>9111</v>
      </c>
      <c r="G40" s="16">
        <f>SUM(H40:K40)</f>
        <v>22541</v>
      </c>
      <c r="H40" s="10">
        <v>819</v>
      </c>
      <c r="I40" s="1">
        <v>18286</v>
      </c>
      <c r="J40" s="10">
        <v>29</v>
      </c>
      <c r="K40" s="10">
        <v>3407</v>
      </c>
    </row>
    <row r="41" spans="1:11">
      <c r="A41" s="28" t="s">
        <v>37</v>
      </c>
      <c r="B41" s="16">
        <f>SUM(C41:F41)</f>
        <v>40611</v>
      </c>
      <c r="C41" s="10">
        <v>49</v>
      </c>
      <c r="D41" s="10">
        <v>25013</v>
      </c>
      <c r="E41" s="10">
        <v>11515</v>
      </c>
      <c r="F41" s="10">
        <v>4034</v>
      </c>
      <c r="G41" s="16">
        <f>SUM(H41:K41)</f>
        <v>13453</v>
      </c>
      <c r="H41" s="10">
        <v>534</v>
      </c>
      <c r="I41" s="1">
        <v>9290</v>
      </c>
      <c r="J41" s="10">
        <v>232</v>
      </c>
      <c r="K41" s="10">
        <v>3397</v>
      </c>
    </row>
    <row r="42" spans="1:11">
      <c r="A42" s="28" t="s">
        <v>38</v>
      </c>
      <c r="B42" s="16">
        <f>SUM(C42:F42)</f>
        <v>104354</v>
      </c>
      <c r="C42" s="10">
        <v>103</v>
      </c>
      <c r="D42" s="10">
        <v>55115</v>
      </c>
      <c r="E42" s="10">
        <v>37933</v>
      </c>
      <c r="F42" s="10">
        <v>11203</v>
      </c>
      <c r="G42" s="16">
        <f>SUM(H42:K42)</f>
        <v>22493</v>
      </c>
      <c r="H42" s="10">
        <v>781</v>
      </c>
      <c r="I42" s="1">
        <v>14982</v>
      </c>
      <c r="J42" s="10">
        <v>345</v>
      </c>
      <c r="K42" s="10">
        <v>6385</v>
      </c>
    </row>
    <row r="43" spans="1:11" ht="6" customHeight="1">
      <c r="A43" s="14"/>
    </row>
    <row r="44" spans="1:11">
      <c r="A44" s="20" t="s">
        <v>39</v>
      </c>
      <c r="B44" s="16">
        <f>SUM(C44:F44)</f>
        <v>100715</v>
      </c>
      <c r="C44" s="19">
        <f>SUM(C45:C48)</f>
        <v>197</v>
      </c>
      <c r="D44" s="19">
        <f>SUM(D45:D48)</f>
        <v>57714</v>
      </c>
      <c r="E44" s="19">
        <f>SUM(E45:E48)</f>
        <v>26432</v>
      </c>
      <c r="F44" s="19">
        <f>SUM(F45:F48)</f>
        <v>16372</v>
      </c>
      <c r="G44" s="16">
        <f>SUM(H44:K44)</f>
        <v>24514</v>
      </c>
      <c r="H44" s="19">
        <f>SUM(H45:H48)</f>
        <v>812</v>
      </c>
      <c r="I44" s="19">
        <f>SUM(I45:I48)</f>
        <v>17668</v>
      </c>
      <c r="J44" s="19">
        <f>SUM(J45:J48)</f>
        <v>600</v>
      </c>
      <c r="K44" s="19">
        <f>SUM(K45:K48)</f>
        <v>5434</v>
      </c>
    </row>
    <row r="45" spans="1:11">
      <c r="A45" s="13" t="s">
        <v>40</v>
      </c>
      <c r="B45" s="16">
        <f>SUM(C45:F45)</f>
        <v>18127</v>
      </c>
      <c r="C45" s="10">
        <v>35</v>
      </c>
      <c r="D45" s="10">
        <v>8794</v>
      </c>
      <c r="E45" s="10">
        <v>6342</v>
      </c>
      <c r="F45" s="10">
        <v>2956</v>
      </c>
      <c r="G45" s="16">
        <f>SUM(H45:K45)</f>
        <v>4702</v>
      </c>
      <c r="H45" s="10">
        <v>16</v>
      </c>
      <c r="I45" s="1">
        <v>3326</v>
      </c>
      <c r="J45" s="10">
        <v>217</v>
      </c>
      <c r="K45" s="10">
        <v>1143</v>
      </c>
    </row>
    <row r="46" spans="1:11">
      <c r="A46" s="14" t="s">
        <v>41</v>
      </c>
      <c r="B46" s="16">
        <f>SUM(C46:F46)</f>
        <v>23901</v>
      </c>
      <c r="C46" s="43" t="s">
        <v>15</v>
      </c>
      <c r="D46" s="10">
        <v>12511</v>
      </c>
      <c r="E46" s="10">
        <v>7481</v>
      </c>
      <c r="F46" s="10">
        <v>3909</v>
      </c>
      <c r="G46" s="16">
        <f>SUM(H46:K46)</f>
        <v>4927</v>
      </c>
      <c r="H46" s="10">
        <v>255</v>
      </c>
      <c r="I46" s="1">
        <v>3511</v>
      </c>
      <c r="J46" s="10">
        <v>34</v>
      </c>
      <c r="K46" s="10">
        <v>1127</v>
      </c>
    </row>
    <row r="47" spans="1:11">
      <c r="A47" s="13" t="s">
        <v>42</v>
      </c>
      <c r="B47" s="16">
        <f>SUM(C47:F47)</f>
        <v>41498</v>
      </c>
      <c r="C47" s="10">
        <v>45</v>
      </c>
      <c r="D47" s="10">
        <v>22856</v>
      </c>
      <c r="E47" s="10">
        <v>12609</v>
      </c>
      <c r="F47" s="10">
        <v>5988</v>
      </c>
      <c r="G47" s="16">
        <f>SUM(H47:K47)</f>
        <v>10222</v>
      </c>
      <c r="H47" s="10">
        <v>447</v>
      </c>
      <c r="I47" s="1">
        <v>7392</v>
      </c>
      <c r="J47" s="10">
        <v>349</v>
      </c>
      <c r="K47" s="10">
        <v>2034</v>
      </c>
    </row>
    <row r="48" spans="1:11">
      <c r="A48" s="13" t="s">
        <v>43</v>
      </c>
      <c r="B48" s="16">
        <f>SUM(C48:F48)</f>
        <v>17189</v>
      </c>
      <c r="C48" s="10">
        <v>117</v>
      </c>
      <c r="D48" s="10">
        <v>13553</v>
      </c>
      <c r="E48" s="43" t="s">
        <v>15</v>
      </c>
      <c r="F48" s="10">
        <v>3519</v>
      </c>
      <c r="G48" s="16">
        <f>SUM(H48:K48)</f>
        <v>4663</v>
      </c>
      <c r="H48" s="10">
        <v>94</v>
      </c>
      <c r="I48" s="10">
        <v>3439</v>
      </c>
      <c r="J48" s="43" t="s">
        <v>15</v>
      </c>
      <c r="K48" s="10">
        <v>1130</v>
      </c>
    </row>
    <row r="49" spans="1:11" ht="6" customHeight="1">
      <c r="A49" s="9"/>
      <c r="B49" s="11"/>
      <c r="C49" s="11"/>
      <c r="D49" s="11"/>
      <c r="E49" s="11"/>
      <c r="F49" s="11"/>
      <c r="G49" s="11"/>
      <c r="H49" s="11"/>
      <c r="I49" s="11"/>
      <c r="J49" s="11"/>
      <c r="K49" s="11"/>
    </row>
    <row r="50" spans="1:11">
      <c r="A50" s="109" t="s">
        <v>44</v>
      </c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1:11">
      <c r="A51" s="104" t="s">
        <v>143</v>
      </c>
    </row>
    <row r="53" spans="1:11" ht="12.75">
      <c r="I53" s="107"/>
      <c r="J53" s="108"/>
    </row>
    <row r="54" spans="1:11" ht="12.75">
      <c r="B54" s="41"/>
      <c r="C54" s="11"/>
      <c r="D54" s="41"/>
      <c r="E54" s="11"/>
      <c r="F54" s="11"/>
      <c r="I54" s="107"/>
      <c r="J54" s="108"/>
    </row>
    <row r="55" spans="1:11" ht="12.75">
      <c r="D55" s="41"/>
      <c r="E55" s="11"/>
      <c r="F55" s="11"/>
      <c r="I55" s="107"/>
      <c r="J55" s="108"/>
    </row>
    <row r="56" spans="1:11">
      <c r="B56" s="41"/>
      <c r="C56" s="11"/>
      <c r="D56" s="41"/>
      <c r="E56" s="11"/>
      <c r="F56" s="11"/>
      <c r="G56" s="41"/>
      <c r="H56" s="11"/>
    </row>
    <row r="57" spans="1:11">
      <c r="B57" s="41"/>
      <c r="C57" s="11"/>
      <c r="D57" s="41"/>
      <c r="E57" s="11"/>
      <c r="F57" s="11"/>
      <c r="G57" s="41"/>
      <c r="H57" s="11"/>
    </row>
    <row r="58" spans="1:11">
      <c r="B58" s="41"/>
      <c r="C58" s="11"/>
      <c r="G58" s="41"/>
      <c r="H58" s="11"/>
    </row>
    <row r="59" spans="1:11">
      <c r="B59" s="41"/>
      <c r="C59" s="11"/>
      <c r="G59" s="41"/>
      <c r="H59" s="11"/>
    </row>
    <row r="60" spans="1:11">
      <c r="B60" s="41"/>
      <c r="C60" s="11"/>
      <c r="G60" s="41"/>
      <c r="H60" s="11"/>
    </row>
  </sheetData>
  <phoneticPr fontId="0" type="noConversion"/>
  <printOptions horizontalCentered="1"/>
  <pageMargins left="0" right="0" top="0.78740157480314965" bottom="0.78740157480314965" header="0.51181102362204722" footer="0.5118110236220472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 codeName="Plan13"/>
  <dimension ref="A1:L53"/>
  <sheetViews>
    <sheetView workbookViewId="0">
      <selection activeCell="A2" sqref="A2:IV2"/>
    </sheetView>
  </sheetViews>
  <sheetFormatPr defaultColWidth="11.42578125" defaultRowHeight="12"/>
  <cols>
    <col min="1" max="1" width="12.7109375" style="1" customWidth="1"/>
    <col min="2" max="2" width="8.7109375" style="57" customWidth="1"/>
    <col min="3" max="4" width="9.28515625" style="57" customWidth="1"/>
    <col min="5" max="5" width="7.42578125" style="57" bestFit="1" customWidth="1"/>
    <col min="6" max="7" width="8.7109375" style="57" customWidth="1"/>
    <col min="8" max="9" width="9.28515625" style="57" customWidth="1"/>
    <col min="10" max="10" width="7.42578125" style="57" bestFit="1" customWidth="1"/>
    <col min="11" max="11" width="8.7109375" style="57" customWidth="1"/>
    <col min="12" max="12" width="11.42578125" style="33" customWidth="1"/>
    <col min="13" max="16384" width="11.42578125" style="1"/>
  </cols>
  <sheetData>
    <row r="1" spans="1:12" s="37" customFormat="1" ht="12.75">
      <c r="A1" s="54" t="s">
        <v>82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97"/>
    </row>
    <row r="2" spans="1:12" s="37" customFormat="1" ht="12.75">
      <c r="A2" s="116"/>
      <c r="L2" s="97"/>
    </row>
    <row r="3" spans="1:12" s="37" customFormat="1" ht="6" customHeight="1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97"/>
    </row>
    <row r="4" spans="1:12" ht="15">
      <c r="A4" s="68" t="s">
        <v>145</v>
      </c>
      <c r="B4" s="48"/>
      <c r="C4" s="48"/>
      <c r="D4" s="48"/>
      <c r="E4" s="48"/>
      <c r="F4" s="48"/>
      <c r="G4" s="48"/>
      <c r="H4" s="48"/>
      <c r="I4" s="48"/>
      <c r="J4" s="48"/>
      <c r="K4" s="48"/>
    </row>
    <row r="5" spans="1:12" ht="14.25">
      <c r="A5" s="49" t="s">
        <v>120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2" ht="6" customHeight="1">
      <c r="A6" s="49"/>
      <c r="B6" s="56"/>
      <c r="C6" s="56"/>
      <c r="D6" s="56"/>
      <c r="E6" s="56"/>
      <c r="F6" s="56"/>
      <c r="G6" s="56"/>
      <c r="H6" s="56"/>
      <c r="I6" s="56"/>
      <c r="J6" s="56"/>
      <c r="K6" s="56"/>
    </row>
    <row r="7" spans="1:12" ht="12.75" customHeight="1">
      <c r="A7" s="123" t="s">
        <v>146</v>
      </c>
      <c r="B7" s="136" t="s">
        <v>85</v>
      </c>
      <c r="C7" s="137"/>
      <c r="D7" s="137"/>
      <c r="E7" s="137"/>
      <c r="F7" s="137"/>
      <c r="G7" s="137"/>
      <c r="H7" s="137"/>
      <c r="I7" s="137"/>
      <c r="J7" s="137"/>
      <c r="K7" s="137"/>
    </row>
    <row r="8" spans="1:12" ht="12" customHeight="1">
      <c r="A8" s="131"/>
      <c r="B8" s="133" t="s">
        <v>141</v>
      </c>
      <c r="C8" s="134"/>
      <c r="D8" s="134"/>
      <c r="E8" s="134"/>
      <c r="F8" s="135"/>
      <c r="G8" s="133" t="s">
        <v>142</v>
      </c>
      <c r="H8" s="134"/>
      <c r="I8" s="134"/>
      <c r="J8" s="134"/>
      <c r="K8" s="134"/>
    </row>
    <row r="9" spans="1:12" ht="12" customHeight="1">
      <c r="A9" s="131"/>
      <c r="B9" s="138" t="s">
        <v>5</v>
      </c>
      <c r="C9" s="133" t="s">
        <v>153</v>
      </c>
      <c r="D9" s="135"/>
      <c r="E9" s="114" t="s">
        <v>154</v>
      </c>
      <c r="F9" s="114" t="s">
        <v>155</v>
      </c>
      <c r="G9" s="138" t="s">
        <v>5</v>
      </c>
      <c r="H9" s="133" t="s">
        <v>153</v>
      </c>
      <c r="I9" s="135"/>
      <c r="J9" s="114" t="s">
        <v>154</v>
      </c>
      <c r="K9" s="114" t="s">
        <v>155</v>
      </c>
    </row>
    <row r="10" spans="1:12" ht="12" customHeight="1">
      <c r="A10" s="132"/>
      <c r="B10" s="122"/>
      <c r="C10" s="115" t="s">
        <v>86</v>
      </c>
      <c r="D10" s="115" t="s">
        <v>87</v>
      </c>
      <c r="E10" s="58" t="s">
        <v>87</v>
      </c>
      <c r="F10" s="58" t="s">
        <v>87</v>
      </c>
      <c r="G10" s="122"/>
      <c r="H10" s="115" t="s">
        <v>86</v>
      </c>
      <c r="I10" s="115" t="s">
        <v>87</v>
      </c>
      <c r="J10" s="58" t="s">
        <v>87</v>
      </c>
      <c r="K10" s="59" t="s">
        <v>87</v>
      </c>
    </row>
    <row r="11" spans="1:12" ht="6" customHeight="1">
      <c r="A11" s="8"/>
      <c r="B11" s="60"/>
      <c r="C11" s="60"/>
      <c r="D11" s="60"/>
      <c r="E11" s="60"/>
      <c r="F11" s="61"/>
      <c r="G11" s="60"/>
      <c r="H11" s="60"/>
      <c r="I11" s="60"/>
      <c r="J11" s="60"/>
      <c r="K11" s="61"/>
    </row>
    <row r="12" spans="1:12" ht="14.25" customHeight="1">
      <c r="A12" s="15" t="s">
        <v>10</v>
      </c>
      <c r="B12" s="62">
        <f>SUM(C12:F12)</f>
        <v>811052</v>
      </c>
      <c r="C12" s="62">
        <f>SUM(C14,C23,C34,C40,C45)</f>
        <v>64830</v>
      </c>
      <c r="D12" s="62">
        <f t="shared" ref="D12:K12" si="0">SUM(D14,D23,D34,D40,D45)</f>
        <v>62370</v>
      </c>
      <c r="E12" s="62">
        <f t="shared" si="0"/>
        <v>531265</v>
      </c>
      <c r="F12" s="62">
        <f t="shared" si="0"/>
        <v>152587</v>
      </c>
      <c r="G12" s="62">
        <f>SUM(H12:K12)</f>
        <v>598436</v>
      </c>
      <c r="H12" s="62">
        <f t="shared" si="0"/>
        <v>379</v>
      </c>
      <c r="I12" s="62">
        <f t="shared" si="0"/>
        <v>5269</v>
      </c>
      <c r="J12" s="62">
        <f t="shared" si="0"/>
        <v>162959</v>
      </c>
      <c r="K12" s="62">
        <f t="shared" si="0"/>
        <v>429829</v>
      </c>
      <c r="L12" s="117"/>
    </row>
    <row r="13" spans="1:12" ht="6" customHeight="1">
      <c r="A13" s="12"/>
      <c r="B13" s="60"/>
      <c r="C13" s="60"/>
      <c r="D13" s="60"/>
      <c r="E13" s="60"/>
      <c r="F13" s="61"/>
      <c r="G13" s="60"/>
      <c r="H13" s="60"/>
      <c r="I13" s="60"/>
      <c r="J13" s="60"/>
      <c r="K13" s="61"/>
    </row>
    <row r="14" spans="1:12" ht="12" customHeight="1">
      <c r="A14" s="15" t="s">
        <v>11</v>
      </c>
      <c r="B14" s="62">
        <f>SUM(C14:F14)</f>
        <v>71334</v>
      </c>
      <c r="C14" s="62">
        <f>SUM(C15:C21)</f>
        <v>11313</v>
      </c>
      <c r="D14" s="62">
        <f>SUM(D15:D21)</f>
        <v>13465</v>
      </c>
      <c r="E14" s="62">
        <f>SUM(E15:E21)</f>
        <v>44564</v>
      </c>
      <c r="F14" s="62">
        <f>SUM(F15:F21)</f>
        <v>1992</v>
      </c>
      <c r="G14" s="62">
        <f>SUM(H14:K14)</f>
        <v>35172</v>
      </c>
      <c r="H14" s="62">
        <f>SUM(H15:H21)</f>
        <v>52</v>
      </c>
      <c r="I14" s="62">
        <f>SUM(I15:I21)</f>
        <v>757</v>
      </c>
      <c r="J14" s="62">
        <f>SUM(J15:J21)</f>
        <v>20113</v>
      </c>
      <c r="K14" s="62">
        <f>SUM(K15:K21)</f>
        <v>14250</v>
      </c>
    </row>
    <row r="15" spans="1:12">
      <c r="A15" s="12" t="s">
        <v>12</v>
      </c>
      <c r="B15" s="62">
        <f>SUM(C15:F15)</f>
        <v>7961</v>
      </c>
      <c r="C15" s="1">
        <v>1346</v>
      </c>
      <c r="D15" s="1">
        <v>1257</v>
      </c>
      <c r="E15" s="1">
        <v>5128</v>
      </c>
      <c r="F15" s="1">
        <v>230</v>
      </c>
      <c r="G15" s="62">
        <f>SUM(H15:K15)</f>
        <v>4586</v>
      </c>
      <c r="H15" s="1">
        <v>15</v>
      </c>
      <c r="I15" s="1">
        <v>97</v>
      </c>
      <c r="J15" s="1">
        <v>2007</v>
      </c>
      <c r="K15" s="1">
        <v>2467</v>
      </c>
    </row>
    <row r="16" spans="1:12">
      <c r="A16" s="13" t="s">
        <v>13</v>
      </c>
      <c r="B16" s="62">
        <f t="shared" ref="B16:B21" si="1">SUM(C16:F16)</f>
        <v>3489</v>
      </c>
      <c r="C16" s="1">
        <v>483</v>
      </c>
      <c r="D16" s="1">
        <v>823</v>
      </c>
      <c r="E16" s="1">
        <v>2021</v>
      </c>
      <c r="F16" s="1">
        <v>162</v>
      </c>
      <c r="G16" s="62">
        <f t="shared" ref="G16:G21" si="2">SUM(H16:K16)</f>
        <v>2050</v>
      </c>
      <c r="H16" s="1">
        <v>1</v>
      </c>
      <c r="I16" s="1">
        <v>44</v>
      </c>
      <c r="J16" s="1">
        <v>1068</v>
      </c>
      <c r="K16" s="1">
        <v>937</v>
      </c>
    </row>
    <row r="17" spans="1:11">
      <c r="A17" s="14" t="s">
        <v>14</v>
      </c>
      <c r="B17" s="62">
        <f t="shared" si="1"/>
        <v>11813</v>
      </c>
      <c r="C17" s="1">
        <v>2596</v>
      </c>
      <c r="D17" s="1">
        <v>1122</v>
      </c>
      <c r="E17" s="1">
        <v>7755</v>
      </c>
      <c r="F17" s="1">
        <v>340</v>
      </c>
      <c r="G17" s="62">
        <f t="shared" si="2"/>
        <v>8315</v>
      </c>
      <c r="H17" s="1">
        <v>0</v>
      </c>
      <c r="I17" s="1">
        <v>21</v>
      </c>
      <c r="J17" s="1">
        <v>4943</v>
      </c>
      <c r="K17" s="1">
        <v>3351</v>
      </c>
    </row>
    <row r="18" spans="1:11">
      <c r="A18" s="13" t="s">
        <v>16</v>
      </c>
      <c r="B18" s="62">
        <f t="shared" si="1"/>
        <v>1880</v>
      </c>
      <c r="C18" s="1">
        <v>38</v>
      </c>
      <c r="D18" s="1">
        <v>349</v>
      </c>
      <c r="E18" s="1">
        <v>1422</v>
      </c>
      <c r="F18" s="1">
        <v>71</v>
      </c>
      <c r="G18" s="62">
        <f t="shared" si="2"/>
        <v>951</v>
      </c>
      <c r="H18" s="1">
        <v>4</v>
      </c>
      <c r="I18" s="1">
        <v>35</v>
      </c>
      <c r="J18" s="1">
        <v>625</v>
      </c>
      <c r="K18" s="1">
        <v>287</v>
      </c>
    </row>
    <row r="19" spans="1:11">
      <c r="A19" s="14" t="s">
        <v>17</v>
      </c>
      <c r="B19" s="62">
        <f t="shared" si="1"/>
        <v>34529</v>
      </c>
      <c r="C19" s="1">
        <v>5026</v>
      </c>
      <c r="D19" s="1">
        <v>8178</v>
      </c>
      <c r="E19" s="1">
        <v>20343</v>
      </c>
      <c r="F19" s="1">
        <v>982</v>
      </c>
      <c r="G19" s="62">
        <f t="shared" si="2"/>
        <v>12934</v>
      </c>
      <c r="H19" s="1">
        <v>16</v>
      </c>
      <c r="I19" s="1">
        <v>236</v>
      </c>
      <c r="J19" s="1">
        <v>7242</v>
      </c>
      <c r="K19" s="1">
        <v>5440</v>
      </c>
    </row>
    <row r="20" spans="1:11">
      <c r="A20" s="14" t="s">
        <v>18</v>
      </c>
      <c r="B20" s="62">
        <f t="shared" si="1"/>
        <v>2938</v>
      </c>
      <c r="C20" s="1">
        <v>29</v>
      </c>
      <c r="D20" s="1">
        <v>67</v>
      </c>
      <c r="E20" s="1">
        <v>2772</v>
      </c>
      <c r="F20" s="1">
        <v>70</v>
      </c>
      <c r="G20" s="62">
        <f t="shared" si="2"/>
        <v>1772</v>
      </c>
      <c r="H20" s="1">
        <v>0</v>
      </c>
      <c r="I20" s="1">
        <v>2</v>
      </c>
      <c r="J20" s="1">
        <v>1080</v>
      </c>
      <c r="K20" s="1">
        <v>690</v>
      </c>
    </row>
    <row r="21" spans="1:11">
      <c r="A21" s="13" t="s">
        <v>19</v>
      </c>
      <c r="B21" s="62">
        <f t="shared" si="1"/>
        <v>8724</v>
      </c>
      <c r="C21" s="1">
        <v>1795</v>
      </c>
      <c r="D21" s="1">
        <v>1669</v>
      </c>
      <c r="E21" s="1">
        <v>5123</v>
      </c>
      <c r="F21" s="1">
        <v>137</v>
      </c>
      <c r="G21" s="62">
        <f t="shared" si="2"/>
        <v>4564</v>
      </c>
      <c r="H21" s="1">
        <v>16</v>
      </c>
      <c r="I21" s="1">
        <v>322</v>
      </c>
      <c r="J21" s="1">
        <v>3148</v>
      </c>
      <c r="K21" s="1">
        <v>1078</v>
      </c>
    </row>
    <row r="22" spans="1:11" ht="6" customHeight="1">
      <c r="A22" s="13"/>
      <c r="B22" s="63"/>
      <c r="C22" s="63"/>
      <c r="D22" s="63"/>
      <c r="E22" s="63"/>
      <c r="G22" s="63"/>
      <c r="H22" s="63"/>
      <c r="I22" s="63"/>
      <c r="J22" s="63"/>
    </row>
    <row r="23" spans="1:11">
      <c r="A23" s="17" t="s">
        <v>20</v>
      </c>
      <c r="B23" s="62">
        <f>SUM(C23:F23)</f>
        <v>279323</v>
      </c>
      <c r="C23" s="62">
        <f>SUM(C24:C32)</f>
        <v>45104</v>
      </c>
      <c r="D23" s="62">
        <f>SUM(D24:D32)</f>
        <v>33560</v>
      </c>
      <c r="E23" s="62">
        <f>SUM(E24:E32)</f>
        <v>181073</v>
      </c>
      <c r="F23" s="62">
        <f>SUM(F24:F32)</f>
        <v>19586</v>
      </c>
      <c r="G23" s="62">
        <f>SUM(H23:K23)</f>
        <v>138535</v>
      </c>
      <c r="H23" s="62">
        <f>SUM(H24:H32)</f>
        <v>92</v>
      </c>
      <c r="I23" s="62">
        <f>SUM(I24:I32)</f>
        <v>1728</v>
      </c>
      <c r="J23" s="62">
        <f>SUM(J24:J32)</f>
        <v>67518</v>
      </c>
      <c r="K23" s="62">
        <f>SUM(K24:K32)</f>
        <v>69197</v>
      </c>
    </row>
    <row r="24" spans="1:11" ht="12" customHeight="1">
      <c r="A24" s="14" t="s">
        <v>21</v>
      </c>
      <c r="B24" s="62">
        <f t="shared" ref="B24:B32" si="3">SUM(C24:F24)</f>
        <v>39533</v>
      </c>
      <c r="C24" s="1">
        <v>10126</v>
      </c>
      <c r="D24" s="1">
        <v>7072</v>
      </c>
      <c r="E24" s="1">
        <v>22056</v>
      </c>
      <c r="F24" s="1">
        <v>279</v>
      </c>
      <c r="G24" s="62">
        <f t="shared" ref="G24:G32" si="4">SUM(H24:K24)</f>
        <v>18287</v>
      </c>
      <c r="H24" s="1">
        <v>5</v>
      </c>
      <c r="I24" s="1">
        <v>259</v>
      </c>
      <c r="J24" s="1">
        <v>15610</v>
      </c>
      <c r="K24" s="1">
        <v>2413</v>
      </c>
    </row>
    <row r="25" spans="1:11" ht="12" customHeight="1">
      <c r="A25" s="13" t="s">
        <v>22</v>
      </c>
      <c r="B25" s="62">
        <f t="shared" si="3"/>
        <v>23024</v>
      </c>
      <c r="C25" s="1">
        <v>6593</v>
      </c>
      <c r="D25" s="1">
        <v>2526</v>
      </c>
      <c r="E25" s="1">
        <v>13404</v>
      </c>
      <c r="F25" s="1">
        <v>501</v>
      </c>
      <c r="G25" s="62">
        <f t="shared" si="4"/>
        <v>8491</v>
      </c>
      <c r="H25" s="1">
        <v>3</v>
      </c>
      <c r="I25" s="1">
        <v>52</v>
      </c>
      <c r="J25" s="1">
        <v>5727</v>
      </c>
      <c r="K25" s="1">
        <v>2709</v>
      </c>
    </row>
    <row r="26" spans="1:11" ht="12.75" customHeight="1">
      <c r="A26" s="14" t="s">
        <v>23</v>
      </c>
      <c r="B26" s="62">
        <f t="shared" si="3"/>
        <v>40078</v>
      </c>
      <c r="C26" s="1">
        <v>7867</v>
      </c>
      <c r="D26" s="1">
        <v>6519</v>
      </c>
      <c r="E26" s="1">
        <v>23329</v>
      </c>
      <c r="F26" s="1">
        <v>2363</v>
      </c>
      <c r="G26" s="62">
        <f t="shared" si="4"/>
        <v>15188</v>
      </c>
      <c r="H26" s="1">
        <v>40</v>
      </c>
      <c r="I26" s="1">
        <v>255</v>
      </c>
      <c r="J26" s="1">
        <v>8253</v>
      </c>
      <c r="K26" s="1">
        <v>6640</v>
      </c>
    </row>
    <row r="27" spans="1:11" ht="12.75" customHeight="1">
      <c r="A27" s="28" t="s">
        <v>24</v>
      </c>
      <c r="B27" s="62">
        <f t="shared" si="3"/>
        <v>16520</v>
      </c>
      <c r="C27" s="1">
        <v>1443</v>
      </c>
      <c r="D27" s="1">
        <v>1569</v>
      </c>
      <c r="E27" s="1">
        <v>12123</v>
      </c>
      <c r="F27" s="1">
        <v>1385</v>
      </c>
      <c r="G27" s="62">
        <f t="shared" si="4"/>
        <v>9058</v>
      </c>
      <c r="H27" s="1">
        <v>10</v>
      </c>
      <c r="I27" s="1">
        <v>80</v>
      </c>
      <c r="J27" s="1">
        <v>3616</v>
      </c>
      <c r="K27" s="1">
        <v>5352</v>
      </c>
    </row>
    <row r="28" spans="1:11" ht="12.75" customHeight="1">
      <c r="A28" s="14" t="s">
        <v>25</v>
      </c>
      <c r="B28" s="62">
        <f t="shared" si="3"/>
        <v>21258</v>
      </c>
      <c r="C28" s="1">
        <v>2985</v>
      </c>
      <c r="D28" s="1">
        <v>3484</v>
      </c>
      <c r="E28" s="1">
        <v>12155</v>
      </c>
      <c r="F28" s="1">
        <v>2634</v>
      </c>
      <c r="G28" s="62">
        <f t="shared" si="4"/>
        <v>11443</v>
      </c>
      <c r="H28" s="1">
        <v>2</v>
      </c>
      <c r="I28" s="1">
        <v>93</v>
      </c>
      <c r="J28" s="1">
        <v>2301</v>
      </c>
      <c r="K28" s="1">
        <v>9047</v>
      </c>
    </row>
    <row r="29" spans="1:11" ht="12.75" customHeight="1">
      <c r="A29" s="14" t="s">
        <v>26</v>
      </c>
      <c r="B29" s="62">
        <f t="shared" si="3"/>
        <v>38088</v>
      </c>
      <c r="C29" s="1">
        <v>2164</v>
      </c>
      <c r="D29" s="1">
        <v>2056</v>
      </c>
      <c r="E29" s="1">
        <v>25508</v>
      </c>
      <c r="F29" s="1">
        <v>8360</v>
      </c>
      <c r="G29" s="62">
        <f t="shared" si="4"/>
        <v>23775</v>
      </c>
      <c r="H29" s="1">
        <v>1</v>
      </c>
      <c r="I29" s="1">
        <v>75</v>
      </c>
      <c r="J29" s="1">
        <v>3477</v>
      </c>
      <c r="K29" s="1">
        <v>20222</v>
      </c>
    </row>
    <row r="30" spans="1:11" ht="12.75" customHeight="1">
      <c r="A30" s="14" t="s">
        <v>27</v>
      </c>
      <c r="B30" s="62">
        <f t="shared" si="3"/>
        <v>14051</v>
      </c>
      <c r="C30" s="1">
        <v>2292</v>
      </c>
      <c r="D30" s="1">
        <v>2222</v>
      </c>
      <c r="E30" s="1">
        <v>8539</v>
      </c>
      <c r="F30" s="1">
        <v>998</v>
      </c>
      <c r="G30" s="62">
        <f t="shared" si="4"/>
        <v>7619</v>
      </c>
      <c r="H30" s="1">
        <v>0</v>
      </c>
      <c r="I30" s="1">
        <v>63</v>
      </c>
      <c r="J30" s="1">
        <v>3596</v>
      </c>
      <c r="K30" s="1">
        <v>3960</v>
      </c>
    </row>
    <row r="31" spans="1:11">
      <c r="A31" s="13" t="s">
        <v>28</v>
      </c>
      <c r="B31" s="62">
        <f t="shared" si="3"/>
        <v>9392</v>
      </c>
      <c r="C31" s="1">
        <v>1033</v>
      </c>
      <c r="D31" s="1">
        <v>1235</v>
      </c>
      <c r="E31" s="1">
        <v>6288</v>
      </c>
      <c r="F31" s="1">
        <v>836</v>
      </c>
      <c r="G31" s="62">
        <f t="shared" si="4"/>
        <v>5710</v>
      </c>
      <c r="H31" s="1">
        <v>5</v>
      </c>
      <c r="I31" s="1">
        <v>60</v>
      </c>
      <c r="J31" s="1">
        <v>2570</v>
      </c>
      <c r="K31" s="1">
        <v>3075</v>
      </c>
    </row>
    <row r="32" spans="1:11">
      <c r="A32" s="13" t="s">
        <v>29</v>
      </c>
      <c r="B32" s="62">
        <f t="shared" si="3"/>
        <v>77379</v>
      </c>
      <c r="C32" s="1">
        <v>10601</v>
      </c>
      <c r="D32" s="1">
        <v>6877</v>
      </c>
      <c r="E32" s="1">
        <v>57671</v>
      </c>
      <c r="F32" s="1">
        <v>2230</v>
      </c>
      <c r="G32" s="62">
        <f t="shared" si="4"/>
        <v>38964</v>
      </c>
      <c r="H32" s="1">
        <v>26</v>
      </c>
      <c r="I32" s="1">
        <v>791</v>
      </c>
      <c r="J32" s="1">
        <v>22368</v>
      </c>
      <c r="K32" s="1">
        <v>15779</v>
      </c>
    </row>
    <row r="33" spans="1:12" ht="6" customHeight="1">
      <c r="A33" s="13"/>
      <c r="B33" s="63"/>
      <c r="C33" s="63"/>
      <c r="D33" s="63"/>
      <c r="E33" s="63"/>
      <c r="G33" s="63"/>
      <c r="H33" s="63"/>
      <c r="I33" s="63"/>
      <c r="J33" s="63"/>
    </row>
    <row r="34" spans="1:12">
      <c r="A34" s="17" t="s">
        <v>30</v>
      </c>
      <c r="B34" s="62">
        <f>SUM(C34:F34)</f>
        <v>284398</v>
      </c>
      <c r="C34" s="62">
        <f>SUM(C35:C38)</f>
        <v>3661</v>
      </c>
      <c r="D34" s="62">
        <f>SUM(D35:D38)</f>
        <v>4987</v>
      </c>
      <c r="E34" s="62">
        <f>SUM(E35:E38)</f>
        <v>195949</v>
      </c>
      <c r="F34" s="62">
        <f>SUM(F35:F38)</f>
        <v>79801</v>
      </c>
      <c r="G34" s="62">
        <f>SUM(H34:K34)</f>
        <v>265285</v>
      </c>
      <c r="H34" s="62">
        <f>SUM(H35:H38)</f>
        <v>84</v>
      </c>
      <c r="I34" s="62">
        <f>SUM(I35:I38)</f>
        <v>871</v>
      </c>
      <c r="J34" s="62">
        <f>SUM(J35:J38)</f>
        <v>36181</v>
      </c>
      <c r="K34" s="62">
        <f>SUM(K35:K38)</f>
        <v>228149</v>
      </c>
    </row>
    <row r="35" spans="1:12">
      <c r="A35" s="13" t="s">
        <v>31</v>
      </c>
      <c r="B35" s="62">
        <f>SUM(C35:F35)</f>
        <v>95540</v>
      </c>
      <c r="C35" s="1">
        <v>3596</v>
      </c>
      <c r="D35" s="1">
        <v>3702</v>
      </c>
      <c r="E35" s="1">
        <v>65292</v>
      </c>
      <c r="F35" s="1">
        <v>22950</v>
      </c>
      <c r="G35" s="62">
        <f>SUM(H35:K35)</f>
        <v>68498</v>
      </c>
      <c r="H35" s="1">
        <v>74</v>
      </c>
      <c r="I35" s="1">
        <v>415</v>
      </c>
      <c r="J35" s="1">
        <v>18054</v>
      </c>
      <c r="K35" s="1">
        <v>49955</v>
      </c>
    </row>
    <row r="36" spans="1:12">
      <c r="A36" s="28" t="s">
        <v>32</v>
      </c>
      <c r="B36" s="62">
        <f>SUM(C36:F36)</f>
        <v>13878</v>
      </c>
      <c r="C36" s="1">
        <v>46</v>
      </c>
      <c r="D36" s="1">
        <v>133</v>
      </c>
      <c r="E36" s="1">
        <v>11534</v>
      </c>
      <c r="F36" s="1">
        <v>2165</v>
      </c>
      <c r="G36" s="62">
        <f>SUM(H36:K36)</f>
        <v>12104</v>
      </c>
      <c r="H36" s="1">
        <v>1</v>
      </c>
      <c r="I36" s="1">
        <v>49</v>
      </c>
      <c r="J36" s="1">
        <v>4623</v>
      </c>
      <c r="K36" s="1">
        <v>7431</v>
      </c>
    </row>
    <row r="37" spans="1:12">
      <c r="A37" s="28" t="s">
        <v>33</v>
      </c>
      <c r="B37" s="62">
        <f>SUM(C37:F37)</f>
        <v>55175</v>
      </c>
      <c r="C37" s="1">
        <v>19</v>
      </c>
      <c r="D37" s="1">
        <v>498</v>
      </c>
      <c r="E37" s="1">
        <v>40592</v>
      </c>
      <c r="F37" s="1">
        <v>14066</v>
      </c>
      <c r="G37" s="62">
        <f>SUM(H37:K37)</f>
        <v>60016</v>
      </c>
      <c r="H37" s="1">
        <v>9</v>
      </c>
      <c r="I37" s="1">
        <v>334</v>
      </c>
      <c r="J37" s="1">
        <v>7903</v>
      </c>
      <c r="K37" s="1">
        <v>51770</v>
      </c>
    </row>
    <row r="38" spans="1:12">
      <c r="A38" s="95" t="s">
        <v>34</v>
      </c>
      <c r="B38" s="62">
        <f>SUM(C38:F38)</f>
        <v>119805</v>
      </c>
      <c r="C38" s="1">
        <v>0</v>
      </c>
      <c r="D38" s="1">
        <v>654</v>
      </c>
      <c r="E38" s="1">
        <v>78531</v>
      </c>
      <c r="F38" s="1">
        <v>40620</v>
      </c>
      <c r="G38" s="62">
        <f>SUM(H38:K38)</f>
        <v>124667</v>
      </c>
      <c r="H38" s="1">
        <v>0</v>
      </c>
      <c r="I38" s="1">
        <v>73</v>
      </c>
      <c r="J38" s="1">
        <v>5601</v>
      </c>
      <c r="K38" s="1">
        <v>118993</v>
      </c>
      <c r="L38" s="119"/>
    </row>
    <row r="39" spans="1:12" ht="6" customHeight="1">
      <c r="A39" s="14"/>
      <c r="B39" s="120"/>
      <c r="C39" s="120"/>
      <c r="D39" s="120"/>
      <c r="E39" s="120"/>
      <c r="F39" s="120"/>
      <c r="G39" s="120"/>
      <c r="H39" s="120"/>
      <c r="I39" s="120"/>
      <c r="J39" s="120"/>
      <c r="K39" s="120"/>
    </row>
    <row r="40" spans="1:12">
      <c r="A40" s="20" t="s">
        <v>35</v>
      </c>
      <c r="B40" s="62">
        <f>SUM(C40:F40)</f>
        <v>122415</v>
      </c>
      <c r="C40" s="64">
        <f>SUM(C41:C43)</f>
        <v>2372</v>
      </c>
      <c r="D40" s="64">
        <f>SUM(D41:D43)</f>
        <v>6286</v>
      </c>
      <c r="E40" s="64">
        <f>SUM(E41:E43)</f>
        <v>75745</v>
      </c>
      <c r="F40" s="64">
        <f>SUM(F41:F43)</f>
        <v>38012</v>
      </c>
      <c r="G40" s="62">
        <f>SUM(H40:K40)</f>
        <v>112311</v>
      </c>
      <c r="H40" s="64">
        <f>SUM(H41:H43)</f>
        <v>134</v>
      </c>
      <c r="I40" s="64">
        <f>SUM(I41:I43)</f>
        <v>1250</v>
      </c>
      <c r="J40" s="64">
        <f>SUM(J41:J43)</f>
        <v>22205</v>
      </c>
      <c r="K40" s="64">
        <f>SUM(K41:K43)</f>
        <v>88722</v>
      </c>
    </row>
    <row r="41" spans="1:12" ht="12" customHeight="1">
      <c r="A41" s="94" t="s">
        <v>36</v>
      </c>
      <c r="B41" s="62">
        <f>SUM(C41:F41)</f>
        <v>49629</v>
      </c>
      <c r="C41" s="1">
        <v>1556</v>
      </c>
      <c r="D41" s="1">
        <v>3101</v>
      </c>
      <c r="E41" s="1">
        <v>29083</v>
      </c>
      <c r="F41" s="1">
        <v>15889</v>
      </c>
      <c r="G41" s="62">
        <f>SUM(H41:K41)</f>
        <v>40132</v>
      </c>
      <c r="H41" s="1">
        <v>64</v>
      </c>
      <c r="I41" s="1">
        <v>681</v>
      </c>
      <c r="J41" s="1">
        <v>4799</v>
      </c>
      <c r="K41" s="1">
        <v>34588</v>
      </c>
      <c r="L41" s="119"/>
    </row>
    <row r="42" spans="1:12">
      <c r="A42" s="28" t="s">
        <v>37</v>
      </c>
      <c r="B42" s="62">
        <f>SUM(C42:F42)</f>
        <v>21960</v>
      </c>
      <c r="C42" s="1">
        <v>335</v>
      </c>
      <c r="D42" s="1">
        <v>1472</v>
      </c>
      <c r="E42" s="1">
        <v>15739</v>
      </c>
      <c r="F42" s="1">
        <v>4414</v>
      </c>
      <c r="G42" s="62">
        <f>SUM(H42:K42)</f>
        <v>18651</v>
      </c>
      <c r="H42" s="1">
        <v>22</v>
      </c>
      <c r="I42" s="1">
        <v>341</v>
      </c>
      <c r="J42" s="1">
        <v>6470</v>
      </c>
      <c r="K42" s="1">
        <v>11818</v>
      </c>
    </row>
    <row r="43" spans="1:12">
      <c r="A43" s="28" t="s">
        <v>38</v>
      </c>
      <c r="B43" s="62">
        <f>SUM(C43:F43)</f>
        <v>50826</v>
      </c>
      <c r="C43" s="1">
        <v>481</v>
      </c>
      <c r="D43" s="1">
        <v>1713</v>
      </c>
      <c r="E43" s="1">
        <v>30923</v>
      </c>
      <c r="F43" s="1">
        <v>17709</v>
      </c>
      <c r="G43" s="62">
        <f>SUM(H43:K43)</f>
        <v>53528</v>
      </c>
      <c r="H43" s="1">
        <v>48</v>
      </c>
      <c r="I43" s="1">
        <v>228</v>
      </c>
      <c r="J43" s="1">
        <v>10936</v>
      </c>
      <c r="K43" s="1">
        <v>42316</v>
      </c>
    </row>
    <row r="44" spans="1:12" ht="6" customHeight="1">
      <c r="A44" s="14"/>
    </row>
    <row r="45" spans="1:12">
      <c r="A45" s="20" t="s">
        <v>39</v>
      </c>
      <c r="B45" s="62">
        <f>SUM(C45:F45)</f>
        <v>53582</v>
      </c>
      <c r="C45" s="64">
        <f>SUM(C46:C49)</f>
        <v>2380</v>
      </c>
      <c r="D45" s="64">
        <f>SUM(D46:D49)</f>
        <v>4072</v>
      </c>
      <c r="E45" s="64">
        <f>SUM(E46:E49)</f>
        <v>33934</v>
      </c>
      <c r="F45" s="64">
        <f>SUM(F46:F49)</f>
        <v>13196</v>
      </c>
      <c r="G45" s="62">
        <f>SUM(H45:K45)</f>
        <v>47133</v>
      </c>
      <c r="H45" s="64">
        <f>SUM(H46:H49)</f>
        <v>17</v>
      </c>
      <c r="I45" s="64">
        <f>SUM(I46:I49)</f>
        <v>663</v>
      </c>
      <c r="J45" s="64">
        <f>SUM(J46:J49)</f>
        <v>16942</v>
      </c>
      <c r="K45" s="64">
        <f>SUM(K46:K49)</f>
        <v>29511</v>
      </c>
    </row>
    <row r="46" spans="1:12">
      <c r="A46" s="13" t="s">
        <v>40</v>
      </c>
      <c r="B46" s="62">
        <f>SUM(C46:F46)</f>
        <v>9294</v>
      </c>
      <c r="C46" s="1">
        <v>203</v>
      </c>
      <c r="D46" s="1">
        <v>383</v>
      </c>
      <c r="E46" s="1">
        <v>4425</v>
      </c>
      <c r="F46" s="1">
        <v>4283</v>
      </c>
      <c r="G46" s="62">
        <f>SUM(H46:K46)</f>
        <v>8833</v>
      </c>
      <c r="H46" s="1">
        <v>1</v>
      </c>
      <c r="I46" s="1">
        <v>51</v>
      </c>
      <c r="J46" s="1">
        <v>1386</v>
      </c>
      <c r="K46" s="1">
        <v>7395</v>
      </c>
    </row>
    <row r="47" spans="1:12">
      <c r="A47" s="14" t="s">
        <v>41</v>
      </c>
      <c r="B47" s="62">
        <f>SUM(C47:F47)</f>
        <v>13825</v>
      </c>
      <c r="C47" s="1">
        <v>912</v>
      </c>
      <c r="D47" s="1">
        <v>1481</v>
      </c>
      <c r="E47" s="1">
        <v>8323</v>
      </c>
      <c r="F47" s="1">
        <v>3109</v>
      </c>
      <c r="G47" s="62">
        <f>SUM(H47:K47)</f>
        <v>10076</v>
      </c>
      <c r="H47" s="1">
        <v>8</v>
      </c>
      <c r="I47" s="1">
        <v>289</v>
      </c>
      <c r="J47" s="1">
        <v>3875</v>
      </c>
      <c r="K47" s="1">
        <v>5904</v>
      </c>
    </row>
    <row r="48" spans="1:12">
      <c r="A48" s="13" t="s">
        <v>42</v>
      </c>
      <c r="B48" s="62">
        <f>SUM(C48:F48)</f>
        <v>22629</v>
      </c>
      <c r="C48" s="1">
        <v>1265</v>
      </c>
      <c r="D48" s="1">
        <v>2203</v>
      </c>
      <c r="E48" s="1">
        <v>16751</v>
      </c>
      <c r="F48" s="1">
        <v>2410</v>
      </c>
      <c r="G48" s="62">
        <f>SUM(H48:K48)</f>
        <v>18869</v>
      </c>
      <c r="H48" s="1">
        <v>8</v>
      </c>
      <c r="I48" s="1">
        <v>322</v>
      </c>
      <c r="J48" s="1">
        <v>10197</v>
      </c>
      <c r="K48" s="1">
        <v>8342</v>
      </c>
    </row>
    <row r="49" spans="1:11">
      <c r="A49" s="13" t="s">
        <v>43</v>
      </c>
      <c r="B49" s="62">
        <f>SUM(C49:F49)</f>
        <v>7834</v>
      </c>
      <c r="C49" s="1">
        <v>0</v>
      </c>
      <c r="D49" s="1">
        <v>5</v>
      </c>
      <c r="E49" s="1">
        <v>4435</v>
      </c>
      <c r="F49" s="1">
        <v>3394</v>
      </c>
      <c r="G49" s="62">
        <f>SUM(H49:K49)</f>
        <v>9355</v>
      </c>
      <c r="H49" s="1">
        <v>0</v>
      </c>
      <c r="I49" s="1">
        <v>1</v>
      </c>
      <c r="J49" s="1">
        <v>1484</v>
      </c>
      <c r="K49" s="1">
        <v>7870</v>
      </c>
    </row>
    <row r="50" spans="1:11" ht="6" customHeight="1">
      <c r="A50" s="9"/>
    </row>
    <row r="51" spans="1:11">
      <c r="A51" s="109" t="s">
        <v>44</v>
      </c>
      <c r="B51" s="65"/>
      <c r="C51" s="65"/>
      <c r="D51" s="65"/>
      <c r="E51" s="65"/>
      <c r="F51" s="65"/>
      <c r="G51" s="65"/>
      <c r="H51" s="65"/>
      <c r="I51" s="65"/>
      <c r="J51" s="65"/>
      <c r="K51" s="65"/>
    </row>
    <row r="52" spans="1:11">
      <c r="A52" s="104" t="s">
        <v>138</v>
      </c>
    </row>
    <row r="53" spans="1:11">
      <c r="A53" s="104" t="s">
        <v>139</v>
      </c>
    </row>
  </sheetData>
  <mergeCells count="8">
    <mergeCell ref="A7:A10"/>
    <mergeCell ref="B8:F8"/>
    <mergeCell ref="H9:I9"/>
    <mergeCell ref="G8:K8"/>
    <mergeCell ref="B7:K7"/>
    <mergeCell ref="B9:B10"/>
    <mergeCell ref="G9:G10"/>
    <mergeCell ref="C9:D9"/>
  </mergeCells>
  <phoneticPr fontId="0" type="noConversion"/>
  <printOptions horizontalCentered="1"/>
  <pageMargins left="0" right="0" top="0.78740157480314965" bottom="0.78740157480314965" header="0.51181102362204722" footer="0.51181102362204722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 codeName="Plan14"/>
  <dimension ref="A1:K52"/>
  <sheetViews>
    <sheetView workbookViewId="0">
      <selection activeCell="C2" sqref="A2:C2"/>
    </sheetView>
  </sheetViews>
  <sheetFormatPr defaultColWidth="11.42578125" defaultRowHeight="12"/>
  <cols>
    <col min="1" max="1" width="13.28515625" style="1" customWidth="1"/>
    <col min="2" max="2" width="9.42578125" style="1" bestFit="1" customWidth="1"/>
    <col min="3" max="11" width="8.7109375" style="1" customWidth="1"/>
    <col min="12" max="16384" width="11.42578125" style="1"/>
  </cols>
  <sheetData>
    <row r="1" spans="1:11" s="37" customFormat="1" ht="12.75">
      <c r="A1" s="54" t="s">
        <v>82</v>
      </c>
      <c r="B1" s="48"/>
      <c r="C1" s="48"/>
      <c r="D1" s="48"/>
      <c r="E1" s="48"/>
      <c r="F1" s="48"/>
      <c r="G1" s="48"/>
      <c r="H1" s="48"/>
      <c r="I1" s="48"/>
      <c r="J1" s="48"/>
      <c r="K1" s="48"/>
    </row>
    <row r="2" spans="1:11" s="37" customFormat="1" ht="12.75">
      <c r="A2" s="116"/>
      <c r="B2" s="48"/>
      <c r="C2" s="48"/>
      <c r="D2" s="48"/>
      <c r="E2" s="116"/>
      <c r="F2" s="48"/>
      <c r="G2" s="48"/>
      <c r="H2" s="48"/>
      <c r="I2" s="48"/>
      <c r="J2" s="48"/>
      <c r="K2" s="48"/>
    </row>
    <row r="3" spans="1:11" s="37" customFormat="1" ht="6" customHeight="1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</row>
    <row r="4" spans="1:11" ht="15">
      <c r="A4" s="68" t="s">
        <v>89</v>
      </c>
      <c r="B4" s="48"/>
      <c r="C4" s="48"/>
      <c r="D4" s="48"/>
      <c r="E4" s="48"/>
      <c r="F4" s="48"/>
      <c r="G4" s="48"/>
      <c r="H4" s="48"/>
      <c r="I4" s="48"/>
      <c r="J4" s="48"/>
      <c r="K4" s="48"/>
    </row>
    <row r="5" spans="1:11" ht="14.25">
      <c r="A5" s="49" t="s">
        <v>90</v>
      </c>
      <c r="B5" s="48"/>
      <c r="C5" s="48"/>
      <c r="D5" s="48"/>
      <c r="E5" s="48"/>
      <c r="F5" s="48"/>
      <c r="G5" s="48"/>
      <c r="H5" s="48"/>
      <c r="I5" s="48"/>
      <c r="J5" s="48"/>
      <c r="K5" s="48"/>
    </row>
    <row r="6" spans="1:11" s="37" customFormat="1" ht="6" customHeight="1">
      <c r="A6" s="48"/>
      <c r="B6" s="48"/>
      <c r="C6" s="48"/>
      <c r="D6" s="48"/>
      <c r="E6" s="48"/>
      <c r="F6" s="48"/>
      <c r="G6" s="48"/>
      <c r="H6" s="48"/>
      <c r="I6" s="48"/>
      <c r="J6" s="48"/>
      <c r="K6" s="48"/>
    </row>
    <row r="7" spans="1:11">
      <c r="A7" s="123" t="s">
        <v>146</v>
      </c>
      <c r="B7" s="4" t="s">
        <v>85</v>
      </c>
      <c r="C7" s="5"/>
      <c r="D7" s="5"/>
      <c r="E7" s="5"/>
      <c r="F7" s="5"/>
      <c r="G7" s="5"/>
      <c r="H7" s="5"/>
      <c r="I7" s="5"/>
      <c r="J7" s="5"/>
      <c r="K7" s="5"/>
    </row>
    <row r="8" spans="1:11">
      <c r="A8" s="141"/>
      <c r="B8" s="4" t="s">
        <v>50</v>
      </c>
      <c r="C8" s="5"/>
      <c r="D8" s="5"/>
      <c r="E8" s="5"/>
      <c r="F8" s="5"/>
      <c r="G8" s="4" t="s">
        <v>51</v>
      </c>
      <c r="H8" s="5"/>
      <c r="I8" s="5"/>
      <c r="J8" s="5"/>
      <c r="K8" s="5"/>
    </row>
    <row r="9" spans="1:11" ht="12" customHeight="1">
      <c r="A9" s="141"/>
      <c r="B9" s="138" t="s">
        <v>5</v>
      </c>
      <c r="C9" s="139" t="s">
        <v>153</v>
      </c>
      <c r="D9" s="140"/>
      <c r="E9" s="30" t="s">
        <v>154</v>
      </c>
      <c r="F9" s="30" t="s">
        <v>155</v>
      </c>
      <c r="G9" s="138" t="s">
        <v>5</v>
      </c>
      <c r="H9" s="139" t="s">
        <v>153</v>
      </c>
      <c r="I9" s="140"/>
      <c r="J9" s="30" t="s">
        <v>154</v>
      </c>
      <c r="K9" s="30" t="s">
        <v>155</v>
      </c>
    </row>
    <row r="10" spans="1:11" ht="12" customHeight="1">
      <c r="A10" s="142"/>
      <c r="B10" s="122"/>
      <c r="C10" s="26" t="s">
        <v>86</v>
      </c>
      <c r="D10" s="26" t="s">
        <v>87</v>
      </c>
      <c r="E10" s="26" t="s">
        <v>87</v>
      </c>
      <c r="F10" s="31" t="s">
        <v>87</v>
      </c>
      <c r="G10" s="122"/>
      <c r="H10" s="26" t="s">
        <v>86</v>
      </c>
      <c r="I10" s="26" t="s">
        <v>87</v>
      </c>
      <c r="J10" s="26" t="s">
        <v>87</v>
      </c>
      <c r="K10" s="31" t="s">
        <v>87</v>
      </c>
    </row>
    <row r="11" spans="1:11" ht="6" customHeight="1">
      <c r="A11" s="8"/>
      <c r="B11" s="8"/>
      <c r="C11" s="8"/>
      <c r="D11" s="8"/>
      <c r="E11" s="8"/>
      <c r="F11" s="6"/>
      <c r="G11" s="8"/>
      <c r="H11" s="8"/>
      <c r="I11" s="8"/>
      <c r="J11" s="8"/>
      <c r="K11" s="6"/>
    </row>
    <row r="12" spans="1:11" ht="14.25" customHeight="1">
      <c r="A12" s="15" t="s">
        <v>10</v>
      </c>
      <c r="B12" s="16">
        <f>SUM(C12:F12)</f>
        <v>1409488</v>
      </c>
      <c r="C12" s="16">
        <f>SUM(C14,C23,C34,C40,C45)</f>
        <v>65209</v>
      </c>
      <c r="D12" s="16">
        <f>SUM(D14,D23,D34,D40,D45)</f>
        <v>67639</v>
      </c>
      <c r="E12" s="16">
        <f>SUM(E14,E23,E34,E40,E45)</f>
        <v>694224</v>
      </c>
      <c r="F12" s="16">
        <f>SUM(F14,F23,F34,F40,F45)</f>
        <v>582416</v>
      </c>
      <c r="G12" s="16">
        <f>SUM(H12:K12)</f>
        <v>333613</v>
      </c>
      <c r="H12" s="16">
        <f>SUM(H14,H23,H34,H40,H45)</f>
        <v>82</v>
      </c>
      <c r="I12" s="16">
        <f>SUM(I14,I23,I34,I40,I45)</f>
        <v>1434</v>
      </c>
      <c r="J12" s="16">
        <f>SUM(J14,J23,J34,J40,J45)</f>
        <v>57666</v>
      </c>
      <c r="K12" s="16">
        <f>SUM(K14,K23,K34,K40,K45)</f>
        <v>274431</v>
      </c>
    </row>
    <row r="13" spans="1:11" ht="6" customHeight="1">
      <c r="A13" s="12"/>
      <c r="B13" s="8"/>
      <c r="C13" s="8"/>
      <c r="D13" s="8"/>
      <c r="E13" s="8"/>
      <c r="F13" s="6"/>
      <c r="G13" s="8"/>
      <c r="H13" s="8"/>
      <c r="I13" s="8"/>
      <c r="J13" s="8"/>
      <c r="K13" s="6"/>
    </row>
    <row r="14" spans="1:11" ht="12" customHeight="1">
      <c r="A14" s="15" t="s">
        <v>11</v>
      </c>
      <c r="B14" s="16">
        <f>SUM(C14:F14)</f>
        <v>106506</v>
      </c>
      <c r="C14" s="16">
        <f>SUM(C15:C21)</f>
        <v>11365</v>
      </c>
      <c r="D14" s="16">
        <f>SUM(D15:D21)</f>
        <v>14222</v>
      </c>
      <c r="E14" s="16">
        <f>SUM(E15:E21)</f>
        <v>64677</v>
      </c>
      <c r="F14" s="16">
        <f>SUM(F15:F21)</f>
        <v>16242</v>
      </c>
      <c r="G14" s="16">
        <f>SUM(H14:K14)</f>
        <v>16642</v>
      </c>
      <c r="H14" s="16">
        <f>SUM(H15:H21)</f>
        <v>13</v>
      </c>
      <c r="I14" s="16">
        <f>SUM(I15:I21)</f>
        <v>77</v>
      </c>
      <c r="J14" s="16">
        <f>SUM(J15:J21)</f>
        <v>3974</v>
      </c>
      <c r="K14" s="16">
        <f>SUM(K15:K21)</f>
        <v>12578</v>
      </c>
    </row>
    <row r="15" spans="1:11">
      <c r="A15" s="12" t="s">
        <v>12</v>
      </c>
      <c r="B15" s="16">
        <f>SUM(C15:F15)</f>
        <v>12547</v>
      </c>
      <c r="C15" s="1">
        <v>1361</v>
      </c>
      <c r="D15" s="1">
        <v>1354</v>
      </c>
      <c r="E15" s="1">
        <v>7135</v>
      </c>
      <c r="F15" s="1">
        <v>2697</v>
      </c>
      <c r="G15" s="16">
        <f>SUM(H15:K15)</f>
        <v>1832</v>
      </c>
      <c r="H15" s="44">
        <v>4</v>
      </c>
      <c r="I15" s="10">
        <v>1</v>
      </c>
      <c r="J15" s="10">
        <v>331</v>
      </c>
      <c r="K15" s="10">
        <v>1496</v>
      </c>
    </row>
    <row r="16" spans="1:11">
      <c r="A16" s="13" t="s">
        <v>13</v>
      </c>
      <c r="B16" s="16">
        <f t="shared" ref="B16:B21" si="0">SUM(C16:F16)</f>
        <v>5539</v>
      </c>
      <c r="C16" s="1">
        <v>484</v>
      </c>
      <c r="D16" s="1">
        <v>867</v>
      </c>
      <c r="E16" s="1">
        <v>3089</v>
      </c>
      <c r="F16" s="1">
        <v>1099</v>
      </c>
      <c r="G16" s="16">
        <f t="shared" ref="G16:G21" si="1">SUM(H16:K16)</f>
        <v>762</v>
      </c>
      <c r="H16" s="44" t="s">
        <v>15</v>
      </c>
      <c r="I16" s="44" t="s">
        <v>15</v>
      </c>
      <c r="J16" s="10">
        <v>107</v>
      </c>
      <c r="K16" s="10">
        <v>655</v>
      </c>
    </row>
    <row r="17" spans="1:11">
      <c r="A17" s="14" t="s">
        <v>14</v>
      </c>
      <c r="B17" s="16">
        <f t="shared" si="0"/>
        <v>20128</v>
      </c>
      <c r="C17" s="1">
        <v>2596</v>
      </c>
      <c r="D17" s="1">
        <v>1143</v>
      </c>
      <c r="E17" s="1">
        <v>12698</v>
      </c>
      <c r="F17" s="1">
        <v>3691</v>
      </c>
      <c r="G17" s="16">
        <f t="shared" si="1"/>
        <v>3496</v>
      </c>
      <c r="H17" s="44" t="s">
        <v>15</v>
      </c>
      <c r="I17" s="44" t="s">
        <v>15</v>
      </c>
      <c r="J17" s="10">
        <v>1016</v>
      </c>
      <c r="K17" s="10">
        <v>2480</v>
      </c>
    </row>
    <row r="18" spans="1:11">
      <c r="A18" s="13" t="s">
        <v>16</v>
      </c>
      <c r="B18" s="16">
        <f t="shared" si="0"/>
        <v>2831</v>
      </c>
      <c r="C18" s="1">
        <v>42</v>
      </c>
      <c r="D18" s="1">
        <v>384</v>
      </c>
      <c r="E18" s="1">
        <v>2047</v>
      </c>
      <c r="F18" s="1">
        <v>358</v>
      </c>
      <c r="G18" s="16">
        <f t="shared" si="1"/>
        <v>389</v>
      </c>
      <c r="H18" s="44" t="s">
        <v>15</v>
      </c>
      <c r="I18" s="44" t="s">
        <v>15</v>
      </c>
      <c r="J18" s="10">
        <v>117</v>
      </c>
      <c r="K18" s="10">
        <v>272</v>
      </c>
    </row>
    <row r="19" spans="1:11">
      <c r="A19" s="14" t="s">
        <v>17</v>
      </c>
      <c r="B19" s="16">
        <f t="shared" si="0"/>
        <v>47463</v>
      </c>
      <c r="C19" s="1">
        <v>5042</v>
      </c>
      <c r="D19" s="1">
        <v>8414</v>
      </c>
      <c r="E19" s="1">
        <v>27585</v>
      </c>
      <c r="F19" s="1">
        <v>6422</v>
      </c>
      <c r="G19" s="16">
        <f t="shared" si="1"/>
        <v>7096</v>
      </c>
      <c r="H19" s="44">
        <v>9</v>
      </c>
      <c r="I19" s="10">
        <v>36</v>
      </c>
      <c r="J19" s="10">
        <v>1204</v>
      </c>
      <c r="K19" s="10">
        <v>5847</v>
      </c>
    </row>
    <row r="20" spans="1:11">
      <c r="A20" s="14" t="s">
        <v>18</v>
      </c>
      <c r="B20" s="16">
        <f t="shared" si="0"/>
        <v>4710</v>
      </c>
      <c r="C20" s="1">
        <v>29</v>
      </c>
      <c r="D20" s="1">
        <v>69</v>
      </c>
      <c r="E20" s="1">
        <v>3852</v>
      </c>
      <c r="F20" s="1">
        <v>760</v>
      </c>
      <c r="G20" s="16">
        <f t="shared" si="1"/>
        <v>781</v>
      </c>
      <c r="H20" s="44" t="s">
        <v>15</v>
      </c>
      <c r="I20" s="44" t="s">
        <v>15</v>
      </c>
      <c r="J20" s="10">
        <v>23</v>
      </c>
      <c r="K20" s="10">
        <v>758</v>
      </c>
    </row>
    <row r="21" spans="1:11">
      <c r="A21" s="13" t="s">
        <v>19</v>
      </c>
      <c r="B21" s="16">
        <f t="shared" si="0"/>
        <v>13288</v>
      </c>
      <c r="C21" s="1">
        <v>1811</v>
      </c>
      <c r="D21" s="1">
        <v>1991</v>
      </c>
      <c r="E21" s="1">
        <v>8271</v>
      </c>
      <c r="F21" s="1">
        <v>1215</v>
      </c>
      <c r="G21" s="16">
        <f t="shared" si="1"/>
        <v>2286</v>
      </c>
      <c r="H21" s="44" t="s">
        <v>15</v>
      </c>
      <c r="I21" s="10">
        <v>40</v>
      </c>
      <c r="J21" s="10">
        <v>1176</v>
      </c>
      <c r="K21" s="10">
        <v>1070</v>
      </c>
    </row>
    <row r="22" spans="1:11" ht="6" customHeight="1">
      <c r="A22" s="13"/>
      <c r="B22" s="10"/>
      <c r="C22" s="10"/>
      <c r="D22" s="10"/>
      <c r="E22" s="10"/>
      <c r="G22" s="10"/>
      <c r="H22" s="10"/>
      <c r="I22" s="10"/>
      <c r="J22" s="10"/>
    </row>
    <row r="23" spans="1:11">
      <c r="A23" s="17" t="s">
        <v>20</v>
      </c>
      <c r="B23" s="16">
        <f>SUM(C23:F23)</f>
        <v>417858</v>
      </c>
      <c r="C23" s="16">
        <f>SUM(C24:C32)</f>
        <v>45196</v>
      </c>
      <c r="D23" s="16">
        <f>SUM(D24:D32)</f>
        <v>35288</v>
      </c>
      <c r="E23" s="16">
        <f>SUM(E24:E32)</f>
        <v>248591</v>
      </c>
      <c r="F23" s="16">
        <f>SUM(F24:F32)</f>
        <v>88783</v>
      </c>
      <c r="G23" s="16">
        <f>SUM(H23:K23)</f>
        <v>69884</v>
      </c>
      <c r="H23" s="16">
        <f>SUM(H24:H32)</f>
        <v>60</v>
      </c>
      <c r="I23" s="16">
        <f>SUM(I24:I32)</f>
        <v>615</v>
      </c>
      <c r="J23" s="16">
        <f>SUM(J24:J32)</f>
        <v>20161</v>
      </c>
      <c r="K23" s="16">
        <f>SUM(K24:K32)</f>
        <v>49048</v>
      </c>
    </row>
    <row r="24" spans="1:11" ht="12" customHeight="1">
      <c r="A24" s="14" t="s">
        <v>21</v>
      </c>
      <c r="B24" s="16">
        <f t="shared" ref="B24:B32" si="2">SUM(C24:F24)</f>
        <v>57820</v>
      </c>
      <c r="C24" s="1">
        <v>10131</v>
      </c>
      <c r="D24" s="1">
        <v>7331</v>
      </c>
      <c r="E24" s="1">
        <v>37666</v>
      </c>
      <c r="F24" s="1">
        <v>2692</v>
      </c>
      <c r="G24" s="16">
        <f t="shared" ref="G24:G32" si="3">SUM(H24:K24)</f>
        <v>8776</v>
      </c>
      <c r="H24" s="44" t="s">
        <v>15</v>
      </c>
      <c r="I24" s="10">
        <v>62</v>
      </c>
      <c r="J24" s="10">
        <v>4215</v>
      </c>
      <c r="K24" s="10">
        <v>4499</v>
      </c>
    </row>
    <row r="25" spans="1:11" ht="12" customHeight="1">
      <c r="A25" s="13" t="s">
        <v>22</v>
      </c>
      <c r="B25" s="16">
        <f t="shared" si="2"/>
        <v>31515</v>
      </c>
      <c r="C25" s="1">
        <v>6596</v>
      </c>
      <c r="D25" s="1">
        <v>2578</v>
      </c>
      <c r="E25" s="1">
        <v>19131</v>
      </c>
      <c r="F25" s="1">
        <v>3210</v>
      </c>
      <c r="G25" s="16">
        <f t="shared" si="3"/>
        <v>4098</v>
      </c>
      <c r="H25" s="44">
        <v>1</v>
      </c>
      <c r="I25" s="10">
        <v>3</v>
      </c>
      <c r="J25" s="10">
        <v>1212</v>
      </c>
      <c r="K25" s="10">
        <v>2882</v>
      </c>
    </row>
    <row r="26" spans="1:11" ht="12.75" customHeight="1">
      <c r="A26" s="14" t="s">
        <v>23</v>
      </c>
      <c r="B26" s="16">
        <f t="shared" si="2"/>
        <v>55266</v>
      </c>
      <c r="C26" s="1">
        <v>7907</v>
      </c>
      <c r="D26" s="1">
        <v>6774</v>
      </c>
      <c r="E26" s="1">
        <v>31582</v>
      </c>
      <c r="F26" s="1">
        <v>9003</v>
      </c>
      <c r="G26" s="16">
        <f t="shared" si="3"/>
        <v>8089</v>
      </c>
      <c r="H26" s="10">
        <v>51</v>
      </c>
      <c r="I26" s="10">
        <v>47</v>
      </c>
      <c r="J26" s="10">
        <v>1860</v>
      </c>
      <c r="K26" s="10">
        <v>6131</v>
      </c>
    </row>
    <row r="27" spans="1:11" ht="12.75" customHeight="1">
      <c r="A27" s="28" t="s">
        <v>24</v>
      </c>
      <c r="B27" s="16">
        <f t="shared" si="2"/>
        <v>25578</v>
      </c>
      <c r="C27" s="1">
        <v>1453</v>
      </c>
      <c r="D27" s="1">
        <v>1649</v>
      </c>
      <c r="E27" s="1">
        <v>15739</v>
      </c>
      <c r="F27" s="1">
        <v>6737</v>
      </c>
      <c r="G27" s="16">
        <f t="shared" si="3"/>
        <v>4577</v>
      </c>
      <c r="H27" s="44" t="s">
        <v>15</v>
      </c>
      <c r="I27" s="10">
        <v>22</v>
      </c>
      <c r="J27" s="10">
        <v>870</v>
      </c>
      <c r="K27" s="10">
        <v>3685</v>
      </c>
    </row>
    <row r="28" spans="1:11" ht="12.75" customHeight="1">
      <c r="A28" s="14" t="s">
        <v>25</v>
      </c>
      <c r="B28" s="16">
        <f t="shared" si="2"/>
        <v>32701</v>
      </c>
      <c r="C28" s="1">
        <v>2987</v>
      </c>
      <c r="D28" s="1">
        <v>3577</v>
      </c>
      <c r="E28" s="1">
        <v>14456</v>
      </c>
      <c r="F28" s="1">
        <v>11681</v>
      </c>
      <c r="G28" s="16">
        <f t="shared" si="3"/>
        <v>6371</v>
      </c>
      <c r="H28" s="44" t="s">
        <v>15</v>
      </c>
      <c r="I28" s="10">
        <v>12</v>
      </c>
      <c r="J28" s="10">
        <v>845</v>
      </c>
      <c r="K28" s="10">
        <v>5514</v>
      </c>
    </row>
    <row r="29" spans="1:11" ht="12.75" customHeight="1">
      <c r="A29" s="14" t="s">
        <v>26</v>
      </c>
      <c r="B29" s="16">
        <f t="shared" si="2"/>
        <v>61863</v>
      </c>
      <c r="C29" s="1">
        <v>2165</v>
      </c>
      <c r="D29" s="1">
        <v>2131</v>
      </c>
      <c r="E29" s="1">
        <v>28985</v>
      </c>
      <c r="F29" s="1">
        <v>28582</v>
      </c>
      <c r="G29" s="16">
        <f t="shared" si="3"/>
        <v>12542</v>
      </c>
      <c r="H29" s="44">
        <v>1</v>
      </c>
      <c r="I29" s="10">
        <v>10</v>
      </c>
      <c r="J29" s="10">
        <v>1236</v>
      </c>
      <c r="K29" s="10">
        <v>11295</v>
      </c>
    </row>
    <row r="30" spans="1:11" ht="12.75" customHeight="1">
      <c r="A30" s="14" t="s">
        <v>27</v>
      </c>
      <c r="B30" s="16">
        <f t="shared" si="2"/>
        <v>21670</v>
      </c>
      <c r="C30" s="1">
        <v>2292</v>
      </c>
      <c r="D30" s="1">
        <v>2285</v>
      </c>
      <c r="E30" s="1">
        <v>12135</v>
      </c>
      <c r="F30" s="1">
        <v>4958</v>
      </c>
      <c r="G30" s="16">
        <f t="shared" si="3"/>
        <v>3717</v>
      </c>
      <c r="H30" s="44" t="s">
        <v>15</v>
      </c>
      <c r="I30" s="10">
        <v>23</v>
      </c>
      <c r="J30" s="10">
        <v>1092</v>
      </c>
      <c r="K30" s="10">
        <v>2602</v>
      </c>
    </row>
    <row r="31" spans="1:11">
      <c r="A31" s="13" t="s">
        <v>28</v>
      </c>
      <c r="B31" s="16">
        <f t="shared" si="2"/>
        <v>15102</v>
      </c>
      <c r="C31" s="1">
        <v>1038</v>
      </c>
      <c r="D31" s="1">
        <v>1295</v>
      </c>
      <c r="E31" s="1">
        <v>8858</v>
      </c>
      <c r="F31" s="1">
        <v>3911</v>
      </c>
      <c r="G31" s="16">
        <f t="shared" si="3"/>
        <v>2511</v>
      </c>
      <c r="H31" s="44" t="s">
        <v>15</v>
      </c>
      <c r="I31" s="10">
        <v>8</v>
      </c>
      <c r="J31" s="10">
        <v>548</v>
      </c>
      <c r="K31" s="10">
        <v>1955</v>
      </c>
    </row>
    <row r="32" spans="1:11">
      <c r="A32" s="13" t="s">
        <v>29</v>
      </c>
      <c r="B32" s="16">
        <f t="shared" si="2"/>
        <v>116343</v>
      </c>
      <c r="C32" s="1">
        <v>10627</v>
      </c>
      <c r="D32" s="1">
        <v>7668</v>
      </c>
      <c r="E32" s="1">
        <v>80039</v>
      </c>
      <c r="F32" s="1">
        <v>18009</v>
      </c>
      <c r="G32" s="16">
        <f t="shared" si="3"/>
        <v>19203</v>
      </c>
      <c r="H32" s="44">
        <v>7</v>
      </c>
      <c r="I32" s="10">
        <v>428</v>
      </c>
      <c r="J32" s="10">
        <v>8283</v>
      </c>
      <c r="K32" s="10">
        <v>10485</v>
      </c>
    </row>
    <row r="33" spans="1:11" ht="6" customHeight="1">
      <c r="A33" s="13"/>
      <c r="B33" s="10"/>
      <c r="C33" s="10"/>
      <c r="D33" s="10"/>
      <c r="E33" s="10"/>
      <c r="G33" s="10"/>
      <c r="H33" s="10"/>
      <c r="I33" s="10"/>
      <c r="J33" s="10"/>
    </row>
    <row r="34" spans="1:11">
      <c r="A34" s="17" t="s">
        <v>30</v>
      </c>
      <c r="B34" s="16">
        <f>SUM(C34:F34)</f>
        <v>549683</v>
      </c>
      <c r="C34" s="16">
        <f>SUM(C35:C38)</f>
        <v>3745</v>
      </c>
      <c r="D34" s="16">
        <f>SUM(D35:D38)</f>
        <v>5858</v>
      </c>
      <c r="E34" s="16">
        <f>SUM(E35:E38)</f>
        <v>232130</v>
      </c>
      <c r="F34" s="16">
        <f>SUM(F35:F38)</f>
        <v>307950</v>
      </c>
      <c r="G34" s="16">
        <f>SUM(H34:K34)</f>
        <v>164086</v>
      </c>
      <c r="H34" s="16">
        <f>SUM(H35:H38)</f>
        <v>5</v>
      </c>
      <c r="I34" s="16">
        <f>SUM(I35:I38)</f>
        <v>157</v>
      </c>
      <c r="J34" s="16">
        <f>SUM(J35:J38)</f>
        <v>19210</v>
      </c>
      <c r="K34" s="16">
        <f>SUM(K35:K38)</f>
        <v>144714</v>
      </c>
    </row>
    <row r="35" spans="1:11">
      <c r="A35" s="13" t="s">
        <v>31</v>
      </c>
      <c r="B35" s="16">
        <f>SUM(C35:F35)</f>
        <v>164038</v>
      </c>
      <c r="C35" s="1">
        <v>3670</v>
      </c>
      <c r="D35" s="1">
        <v>4117</v>
      </c>
      <c r="E35" s="1">
        <v>83346</v>
      </c>
      <c r="F35" s="1">
        <v>72905</v>
      </c>
      <c r="G35" s="16">
        <f>SUM(H35:K35)</f>
        <v>33660</v>
      </c>
      <c r="H35" s="10">
        <v>5</v>
      </c>
      <c r="I35" s="10">
        <v>67</v>
      </c>
      <c r="J35" s="10">
        <v>5476</v>
      </c>
      <c r="K35" s="10">
        <v>28112</v>
      </c>
    </row>
    <row r="36" spans="1:11">
      <c r="A36" s="28" t="s">
        <v>32</v>
      </c>
      <c r="B36" s="16">
        <f>SUM(C36:F36)</f>
        <v>25982</v>
      </c>
      <c r="C36" s="1">
        <v>47</v>
      </c>
      <c r="D36" s="1">
        <v>182</v>
      </c>
      <c r="E36" s="1">
        <v>16157</v>
      </c>
      <c r="F36" s="1">
        <v>9596</v>
      </c>
      <c r="G36" s="16">
        <f>SUM(H36:K36)</f>
        <v>6036</v>
      </c>
      <c r="H36" s="44" t="s">
        <v>15</v>
      </c>
      <c r="I36" s="10">
        <v>20</v>
      </c>
      <c r="J36" s="10">
        <v>1443</v>
      </c>
      <c r="K36" s="10">
        <v>4573</v>
      </c>
    </row>
    <row r="37" spans="1:11">
      <c r="A37" s="28" t="s">
        <v>33</v>
      </c>
      <c r="B37" s="16">
        <f>SUM(C37:F37)</f>
        <v>115191</v>
      </c>
      <c r="C37" s="1">
        <v>28</v>
      </c>
      <c r="D37" s="1">
        <v>832</v>
      </c>
      <c r="E37" s="1">
        <v>48495</v>
      </c>
      <c r="F37" s="1">
        <v>65836</v>
      </c>
      <c r="G37" s="16">
        <f>SUM(H37:K37)</f>
        <v>31403</v>
      </c>
      <c r="H37" s="44" t="s">
        <v>15</v>
      </c>
      <c r="I37" s="10">
        <v>43</v>
      </c>
      <c r="J37" s="10">
        <v>1601</v>
      </c>
      <c r="K37" s="10">
        <v>29759</v>
      </c>
    </row>
    <row r="38" spans="1:11">
      <c r="A38" s="14" t="s">
        <v>34</v>
      </c>
      <c r="B38" s="16">
        <f>SUM(C38:F38)</f>
        <v>244472</v>
      </c>
      <c r="C38" s="1">
        <v>0</v>
      </c>
      <c r="D38" s="1">
        <v>727</v>
      </c>
      <c r="E38" s="1">
        <v>84132</v>
      </c>
      <c r="F38" s="1">
        <v>159613</v>
      </c>
      <c r="G38" s="16">
        <f>SUM(H38:K38)</f>
        <v>92987</v>
      </c>
      <c r="H38" s="44" t="s">
        <v>15</v>
      </c>
      <c r="I38" s="44">
        <v>27</v>
      </c>
      <c r="J38" s="10">
        <v>10690</v>
      </c>
      <c r="K38" s="10">
        <v>82270</v>
      </c>
    </row>
    <row r="39" spans="1:11" ht="6" customHeight="1">
      <c r="A39" s="14"/>
    </row>
    <row r="40" spans="1:11">
      <c r="A40" s="20" t="s">
        <v>35</v>
      </c>
      <c r="B40" s="16">
        <f>SUM(C40:F40)</f>
        <v>234726</v>
      </c>
      <c r="C40" s="19">
        <f>SUM(C41:C43)</f>
        <v>2506</v>
      </c>
      <c r="D40" s="19">
        <f>SUM(D41:D43)</f>
        <v>7536</v>
      </c>
      <c r="E40" s="19">
        <f>SUM(E41:E43)</f>
        <v>97950</v>
      </c>
      <c r="F40" s="19">
        <f>SUM(F41:F43)</f>
        <v>126734</v>
      </c>
      <c r="G40" s="16">
        <f>SUM(H40:K40)</f>
        <v>58487</v>
      </c>
      <c r="H40" s="19">
        <f>SUM(H41:H43)</f>
        <v>3</v>
      </c>
      <c r="I40" s="19">
        <f>SUM(I41:I43)</f>
        <v>532</v>
      </c>
      <c r="J40" s="19">
        <f>SUM(J41:J43)</f>
        <v>7945</v>
      </c>
      <c r="K40" s="19">
        <f>SUM(K41:K43)</f>
        <v>50007</v>
      </c>
    </row>
    <row r="41" spans="1:11" ht="12" customHeight="1">
      <c r="A41" s="13" t="s">
        <v>36</v>
      </c>
      <c r="B41" s="16">
        <f>SUM(C41:F41)</f>
        <v>89761</v>
      </c>
      <c r="C41" s="1">
        <v>1620</v>
      </c>
      <c r="D41" s="1">
        <v>3782</v>
      </c>
      <c r="E41" s="1">
        <v>33882</v>
      </c>
      <c r="F41" s="1">
        <v>50477</v>
      </c>
      <c r="G41" s="16">
        <f>SUM(H41:K41)</f>
        <v>22541</v>
      </c>
      <c r="H41" s="44" t="s">
        <v>15</v>
      </c>
      <c r="I41" s="10">
        <v>349</v>
      </c>
      <c r="J41" s="10">
        <v>1931</v>
      </c>
      <c r="K41" s="10">
        <v>20261</v>
      </c>
    </row>
    <row r="42" spans="1:11">
      <c r="A42" s="28" t="s">
        <v>37</v>
      </c>
      <c r="B42" s="16">
        <f>SUM(C42:F42)</f>
        <v>40611</v>
      </c>
      <c r="C42" s="1">
        <v>357</v>
      </c>
      <c r="D42" s="1">
        <v>1813</v>
      </c>
      <c r="E42" s="1">
        <v>22209</v>
      </c>
      <c r="F42" s="1">
        <v>16232</v>
      </c>
      <c r="G42" s="16">
        <f>SUM(H42:K42)</f>
        <v>13453</v>
      </c>
      <c r="H42" s="10">
        <v>2</v>
      </c>
      <c r="I42" s="10">
        <v>155</v>
      </c>
      <c r="J42" s="10">
        <v>3068</v>
      </c>
      <c r="K42" s="10">
        <v>10228</v>
      </c>
    </row>
    <row r="43" spans="1:11">
      <c r="A43" s="28" t="s">
        <v>38</v>
      </c>
      <c r="B43" s="16">
        <f>SUM(C43:F43)</f>
        <v>104354</v>
      </c>
      <c r="C43" s="1">
        <v>529</v>
      </c>
      <c r="D43" s="1">
        <v>1941</v>
      </c>
      <c r="E43" s="1">
        <v>41859</v>
      </c>
      <c r="F43" s="1">
        <v>60025</v>
      </c>
      <c r="G43" s="16">
        <f>SUM(H43:K43)</f>
        <v>22493</v>
      </c>
      <c r="H43" s="44">
        <v>1</v>
      </c>
      <c r="I43" s="10">
        <v>28</v>
      </c>
      <c r="J43" s="10">
        <v>2946</v>
      </c>
      <c r="K43" s="10">
        <v>19518</v>
      </c>
    </row>
    <row r="44" spans="1:11" ht="6" customHeight="1">
      <c r="A44" s="14"/>
    </row>
    <row r="45" spans="1:11">
      <c r="A45" s="20" t="s">
        <v>39</v>
      </c>
      <c r="B45" s="16">
        <f>SUM(C45:F45)</f>
        <v>100715</v>
      </c>
      <c r="C45" s="19">
        <f>SUM(C46:C49)</f>
        <v>2397</v>
      </c>
      <c r="D45" s="19">
        <f>SUM(D46:D49)</f>
        <v>4735</v>
      </c>
      <c r="E45" s="19">
        <f>SUM(E46:E49)</f>
        <v>50876</v>
      </c>
      <c r="F45" s="19">
        <f>SUM(F46:F49)</f>
        <v>42707</v>
      </c>
      <c r="G45" s="16">
        <f>SUM(H45:K45)</f>
        <v>24514</v>
      </c>
      <c r="H45" s="19">
        <f>SUM(H46:H49)</f>
        <v>1</v>
      </c>
      <c r="I45" s="19">
        <f>SUM(I46:I49)</f>
        <v>53</v>
      </c>
      <c r="J45" s="19">
        <f>SUM(J46:J49)</f>
        <v>6376</v>
      </c>
      <c r="K45" s="19">
        <f>SUM(K46:K49)</f>
        <v>18084</v>
      </c>
    </row>
    <row r="46" spans="1:11">
      <c r="A46" s="13" t="s">
        <v>40</v>
      </c>
      <c r="B46" s="16">
        <f>SUM(C46:F46)</f>
        <v>18127</v>
      </c>
      <c r="C46" s="1">
        <v>204</v>
      </c>
      <c r="D46" s="1">
        <v>434</v>
      </c>
      <c r="E46" s="1">
        <v>5811</v>
      </c>
      <c r="F46" s="1">
        <v>11678</v>
      </c>
      <c r="G46" s="16">
        <f>SUM(H46:K46)</f>
        <v>4702</v>
      </c>
      <c r="H46" s="44" t="s">
        <v>15</v>
      </c>
      <c r="I46" s="10">
        <v>2</v>
      </c>
      <c r="J46" s="10">
        <v>568</v>
      </c>
      <c r="K46" s="10">
        <v>4132</v>
      </c>
    </row>
    <row r="47" spans="1:11">
      <c r="A47" s="14" t="s">
        <v>41</v>
      </c>
      <c r="B47" s="16">
        <f>SUM(C47:F47)</f>
        <v>23901</v>
      </c>
      <c r="C47" s="1">
        <v>920</v>
      </c>
      <c r="D47" s="1">
        <v>1770</v>
      </c>
      <c r="E47" s="1">
        <v>12198</v>
      </c>
      <c r="F47" s="1">
        <v>9013</v>
      </c>
      <c r="G47" s="16">
        <f>SUM(H47:K47)</f>
        <v>4927</v>
      </c>
      <c r="H47" s="44" t="s">
        <v>15</v>
      </c>
      <c r="I47" s="10">
        <v>15</v>
      </c>
      <c r="J47" s="10">
        <v>1177</v>
      </c>
      <c r="K47" s="10">
        <v>3735</v>
      </c>
    </row>
    <row r="48" spans="1:11">
      <c r="A48" s="13" t="s">
        <v>42</v>
      </c>
      <c r="B48" s="16">
        <f>SUM(C48:F48)</f>
        <v>41498</v>
      </c>
      <c r="C48" s="1">
        <v>1273</v>
      </c>
      <c r="D48" s="1">
        <v>2525</v>
      </c>
      <c r="E48" s="1">
        <v>26948</v>
      </c>
      <c r="F48" s="1">
        <v>10752</v>
      </c>
      <c r="G48" s="16">
        <f>SUM(H48:K48)</f>
        <v>10222</v>
      </c>
      <c r="H48" s="10">
        <v>1</v>
      </c>
      <c r="I48" s="10">
        <v>36</v>
      </c>
      <c r="J48" s="10">
        <v>4126</v>
      </c>
      <c r="K48" s="10">
        <v>6059</v>
      </c>
    </row>
    <row r="49" spans="1:11">
      <c r="A49" s="13" t="s">
        <v>43</v>
      </c>
      <c r="B49" s="16">
        <f>SUM(C49:F49)</f>
        <v>17189</v>
      </c>
      <c r="C49" s="1">
        <v>0</v>
      </c>
      <c r="D49" s="1">
        <v>6</v>
      </c>
      <c r="E49" s="1">
        <v>5919</v>
      </c>
      <c r="F49" s="1">
        <v>11264</v>
      </c>
      <c r="G49" s="16">
        <f>SUM(H49:K49)</f>
        <v>4663</v>
      </c>
      <c r="H49" s="44" t="s">
        <v>15</v>
      </c>
      <c r="I49" s="44" t="s">
        <v>15</v>
      </c>
      <c r="J49" s="10">
        <v>505</v>
      </c>
      <c r="K49" s="10">
        <v>4158</v>
      </c>
    </row>
    <row r="50" spans="1:11" ht="6" customHeight="1">
      <c r="A50" s="9"/>
      <c r="B50" s="11"/>
      <c r="C50" s="11"/>
      <c r="D50" s="11"/>
      <c r="E50" s="11"/>
      <c r="F50" s="11"/>
      <c r="G50" s="11"/>
      <c r="H50" s="11"/>
      <c r="I50" s="11"/>
      <c r="J50" s="11"/>
      <c r="K50" s="11"/>
    </row>
    <row r="51" spans="1:11">
      <c r="A51" s="109" t="s">
        <v>44</v>
      </c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1:11">
      <c r="A52" s="104" t="s">
        <v>143</v>
      </c>
    </row>
  </sheetData>
  <mergeCells count="5">
    <mergeCell ref="H9:I9"/>
    <mergeCell ref="A7:A10"/>
    <mergeCell ref="B9:B10"/>
    <mergeCell ref="G9:G10"/>
    <mergeCell ref="C9:D9"/>
  </mergeCells>
  <phoneticPr fontId="0" type="noConversion"/>
  <printOptions horizontalCentered="1"/>
  <pageMargins left="0" right="0" top="0.78740157480314965" bottom="0.78740157480314965" header="0.51181102362204722" footer="0.51181102362204722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 codeName="Plan15"/>
  <dimension ref="A1:F50"/>
  <sheetViews>
    <sheetView workbookViewId="0">
      <selection activeCell="A2" sqref="A2"/>
    </sheetView>
  </sheetViews>
  <sheetFormatPr defaultColWidth="11.42578125" defaultRowHeight="12"/>
  <cols>
    <col min="1" max="6" width="12.7109375" style="1" customWidth="1"/>
    <col min="7" max="16384" width="11.42578125" style="1"/>
  </cols>
  <sheetData>
    <row r="1" spans="1:6" s="37" customFormat="1" ht="12.75">
      <c r="A1" s="54" t="s">
        <v>91</v>
      </c>
      <c r="B1" s="48"/>
      <c r="C1" s="48"/>
      <c r="D1" s="48"/>
      <c r="E1" s="48"/>
      <c r="F1" s="48"/>
    </row>
    <row r="2" spans="1:6" s="37" customFormat="1" ht="12.75">
      <c r="A2" s="116"/>
    </row>
    <row r="3" spans="1:6" s="37" customFormat="1" ht="6" customHeight="1"/>
    <row r="4" spans="1:6" ht="15">
      <c r="A4" s="68" t="s">
        <v>92</v>
      </c>
      <c r="B4" s="48"/>
      <c r="C4" s="48"/>
      <c r="D4" s="48"/>
      <c r="E4" s="48"/>
      <c r="F4" s="48"/>
    </row>
    <row r="5" spans="1:6" ht="14.25">
      <c r="A5" s="49" t="s">
        <v>103</v>
      </c>
      <c r="B5" s="48"/>
      <c r="C5" s="48"/>
      <c r="D5" s="48"/>
      <c r="E5" s="48"/>
      <c r="F5" s="48"/>
    </row>
    <row r="6" spans="1:6" s="37" customFormat="1" ht="6" customHeight="1"/>
    <row r="7" spans="1:6">
      <c r="A7" s="23" t="s">
        <v>61</v>
      </c>
      <c r="B7" s="66" t="s">
        <v>93</v>
      </c>
      <c r="C7" s="5"/>
      <c r="D7" s="5"/>
      <c r="E7" s="5"/>
      <c r="F7" s="5"/>
    </row>
    <row r="8" spans="1:6">
      <c r="A8" s="21" t="s">
        <v>4</v>
      </c>
      <c r="B8" s="22" t="s">
        <v>5</v>
      </c>
      <c r="C8" s="22" t="s">
        <v>6</v>
      </c>
      <c r="D8" s="22" t="s">
        <v>7</v>
      </c>
      <c r="E8" s="22" t="s">
        <v>8</v>
      </c>
      <c r="F8" s="22" t="s">
        <v>9</v>
      </c>
    </row>
    <row r="9" spans="1:6" ht="6" customHeight="1">
      <c r="A9" s="8"/>
      <c r="B9" s="8"/>
      <c r="C9" s="8"/>
      <c r="D9" s="8"/>
      <c r="E9" s="8"/>
      <c r="F9" s="6"/>
    </row>
    <row r="10" spans="1:6" ht="14.25" customHeight="1">
      <c r="A10" s="15" t="s">
        <v>10</v>
      </c>
      <c r="B10" s="16">
        <f>SUM(C10:F10)</f>
        <v>222355</v>
      </c>
      <c r="C10" s="16">
        <f>SUM(C12,C21,C32,C38,C43)</f>
        <v>275</v>
      </c>
      <c r="D10" s="16">
        <f>SUM(D12,D21,D32,D38,D43)</f>
        <v>50905</v>
      </c>
      <c r="E10" s="16">
        <f>SUM(E12,E21,E32,E38,E43)</f>
        <v>149713</v>
      </c>
      <c r="F10" s="16">
        <f>SUM(F12,F21,F32,F38,F43)</f>
        <v>21462</v>
      </c>
    </row>
    <row r="11" spans="1:6" ht="6" customHeight="1">
      <c r="A11" s="12"/>
      <c r="B11" s="8"/>
      <c r="C11" s="8"/>
      <c r="D11" s="8"/>
      <c r="E11" s="8"/>
      <c r="F11" s="6"/>
    </row>
    <row r="12" spans="1:6" ht="12" customHeight="1">
      <c r="A12" s="15" t="s">
        <v>11</v>
      </c>
      <c r="B12" s="16">
        <f>SUM(C12:F12)</f>
        <v>26558</v>
      </c>
      <c r="C12" s="16">
        <f>SUM(C13:C19)</f>
        <v>31</v>
      </c>
      <c r="D12" s="16">
        <f>SUM(D13:D19)</f>
        <v>6247</v>
      </c>
      <c r="E12" s="16">
        <f>SUM(E13:E19)</f>
        <v>19307</v>
      </c>
      <c r="F12" s="16">
        <f>SUM(F13:F19)</f>
        <v>973</v>
      </c>
    </row>
    <row r="13" spans="1:6">
      <c r="A13" s="12" t="s">
        <v>12</v>
      </c>
      <c r="B13" s="55">
        <f>SUM(C13:F13)</f>
        <v>3276</v>
      </c>
      <c r="C13" s="39">
        <v>7</v>
      </c>
      <c r="D13" s="10">
        <v>433</v>
      </c>
      <c r="E13" s="10">
        <v>2706</v>
      </c>
      <c r="F13" s="10">
        <v>130</v>
      </c>
    </row>
    <row r="14" spans="1:6">
      <c r="A14" s="13" t="s">
        <v>13</v>
      </c>
      <c r="B14" s="55">
        <f t="shared" ref="B14:B19" si="0">SUM(C14:F14)</f>
        <v>1423</v>
      </c>
      <c r="C14" s="39">
        <v>1</v>
      </c>
      <c r="D14" s="10">
        <v>773</v>
      </c>
      <c r="E14" s="10">
        <v>618</v>
      </c>
      <c r="F14" s="10">
        <v>31</v>
      </c>
    </row>
    <row r="15" spans="1:6">
      <c r="A15" s="14" t="s">
        <v>14</v>
      </c>
      <c r="B15" s="55">
        <f t="shared" si="0"/>
        <v>4888</v>
      </c>
      <c r="C15" s="39">
        <v>4</v>
      </c>
      <c r="D15" s="10">
        <v>544</v>
      </c>
      <c r="E15" s="10">
        <v>4154</v>
      </c>
      <c r="F15" s="10">
        <v>186</v>
      </c>
    </row>
    <row r="16" spans="1:6">
      <c r="A16" s="13" t="s">
        <v>16</v>
      </c>
      <c r="B16" s="55">
        <f t="shared" si="0"/>
        <v>453</v>
      </c>
      <c r="C16" s="39">
        <v>3</v>
      </c>
      <c r="D16" s="10">
        <v>411</v>
      </c>
      <c r="E16" s="10">
        <v>31</v>
      </c>
      <c r="F16" s="10">
        <v>8</v>
      </c>
    </row>
    <row r="17" spans="1:6">
      <c r="A17" s="14" t="s">
        <v>17</v>
      </c>
      <c r="B17" s="55">
        <f t="shared" si="0"/>
        <v>13159</v>
      </c>
      <c r="C17" s="39">
        <v>6</v>
      </c>
      <c r="D17" s="10">
        <v>3207</v>
      </c>
      <c r="E17" s="10">
        <v>9427</v>
      </c>
      <c r="F17" s="10">
        <v>519</v>
      </c>
    </row>
    <row r="18" spans="1:6">
      <c r="A18" s="14" t="s">
        <v>18</v>
      </c>
      <c r="B18" s="55">
        <f t="shared" si="0"/>
        <v>532</v>
      </c>
      <c r="C18" s="43" t="s">
        <v>15</v>
      </c>
      <c r="D18" s="10">
        <v>391</v>
      </c>
      <c r="E18" s="10">
        <v>123</v>
      </c>
      <c r="F18" s="10">
        <v>18</v>
      </c>
    </row>
    <row r="19" spans="1:6">
      <c r="A19" s="13" t="s">
        <v>19</v>
      </c>
      <c r="B19" s="55">
        <f t="shared" si="0"/>
        <v>2827</v>
      </c>
      <c r="C19" s="39">
        <v>10</v>
      </c>
      <c r="D19" s="10">
        <v>488</v>
      </c>
      <c r="E19" s="10">
        <v>2248</v>
      </c>
      <c r="F19" s="10">
        <v>81</v>
      </c>
    </row>
    <row r="20" spans="1:6" ht="6" customHeight="1">
      <c r="A20" s="13"/>
      <c r="B20" s="10"/>
      <c r="C20" s="10"/>
      <c r="D20" s="10"/>
      <c r="E20" s="10"/>
    </row>
    <row r="21" spans="1:6">
      <c r="A21" s="17" t="s">
        <v>20</v>
      </c>
      <c r="B21" s="16">
        <f>SUM(C21:F21)</f>
        <v>100308</v>
      </c>
      <c r="C21" s="16">
        <f>SUM(C22:C30)</f>
        <v>114</v>
      </c>
      <c r="D21" s="16">
        <f>SUM(D22:D30)</f>
        <v>11022</v>
      </c>
      <c r="E21" s="16">
        <f>SUM(E22:E30)</f>
        <v>79072</v>
      </c>
      <c r="F21" s="16">
        <f>SUM(F22:F30)</f>
        <v>10100</v>
      </c>
    </row>
    <row r="22" spans="1:6" ht="12" customHeight="1">
      <c r="A22" s="14" t="s">
        <v>21</v>
      </c>
      <c r="B22" s="55">
        <f t="shared" ref="B22:B30" si="1">SUM(C22:F22)</f>
        <v>14423</v>
      </c>
      <c r="C22" s="39">
        <v>4</v>
      </c>
      <c r="D22" s="10">
        <v>860</v>
      </c>
      <c r="E22" s="10">
        <v>12309</v>
      </c>
      <c r="F22" s="10">
        <v>1250</v>
      </c>
    </row>
    <row r="23" spans="1:6" ht="12" customHeight="1">
      <c r="A23" s="13" t="s">
        <v>22</v>
      </c>
      <c r="B23" s="55">
        <f t="shared" si="1"/>
        <v>9281</v>
      </c>
      <c r="C23" s="39">
        <v>11</v>
      </c>
      <c r="D23" s="10">
        <v>1107</v>
      </c>
      <c r="E23" s="10">
        <v>7530</v>
      </c>
      <c r="F23" s="10">
        <v>633</v>
      </c>
    </row>
    <row r="24" spans="1:6" ht="12.75" customHeight="1">
      <c r="A24" s="14" t="s">
        <v>23</v>
      </c>
      <c r="B24" s="55">
        <f t="shared" si="1"/>
        <v>16045</v>
      </c>
      <c r="C24" s="39">
        <v>12</v>
      </c>
      <c r="D24" s="10">
        <v>866</v>
      </c>
      <c r="E24" s="10">
        <v>13147</v>
      </c>
      <c r="F24" s="10">
        <v>2020</v>
      </c>
    </row>
    <row r="25" spans="1:6" ht="12.75" customHeight="1">
      <c r="A25" s="28" t="s">
        <v>24</v>
      </c>
      <c r="B25" s="55">
        <f t="shared" si="1"/>
        <v>4877</v>
      </c>
      <c r="C25" s="39">
        <v>7</v>
      </c>
      <c r="D25" s="10">
        <v>1117</v>
      </c>
      <c r="E25" s="10">
        <v>3257</v>
      </c>
      <c r="F25" s="10">
        <v>496</v>
      </c>
    </row>
    <row r="26" spans="1:6" ht="12.75" customHeight="1">
      <c r="A26" s="14" t="s">
        <v>25</v>
      </c>
      <c r="B26" s="55">
        <f t="shared" si="1"/>
        <v>8541</v>
      </c>
      <c r="C26" s="39">
        <v>12</v>
      </c>
      <c r="D26" s="10">
        <v>1202</v>
      </c>
      <c r="E26" s="10">
        <v>6462</v>
      </c>
      <c r="F26" s="10">
        <v>865</v>
      </c>
    </row>
    <row r="27" spans="1:6" ht="12.75" customHeight="1">
      <c r="A27" s="14" t="s">
        <v>26</v>
      </c>
      <c r="B27" s="55">
        <f t="shared" si="1"/>
        <v>11520</v>
      </c>
      <c r="C27" s="39">
        <v>21</v>
      </c>
      <c r="D27" s="10">
        <v>1210</v>
      </c>
      <c r="E27" s="10">
        <v>8445</v>
      </c>
      <c r="F27" s="10">
        <v>1844</v>
      </c>
    </row>
    <row r="28" spans="1:6" ht="12.75" customHeight="1">
      <c r="A28" s="14" t="s">
        <v>27</v>
      </c>
      <c r="B28" s="55">
        <f t="shared" si="1"/>
        <v>4229</v>
      </c>
      <c r="C28" s="39">
        <v>12</v>
      </c>
      <c r="D28" s="10">
        <v>437</v>
      </c>
      <c r="E28" s="10">
        <v>3182</v>
      </c>
      <c r="F28" s="10">
        <v>598</v>
      </c>
    </row>
    <row r="29" spans="1:6">
      <c r="A29" s="13" t="s">
        <v>28</v>
      </c>
      <c r="B29" s="55">
        <f t="shared" si="1"/>
        <v>2386</v>
      </c>
      <c r="C29" s="39">
        <v>8</v>
      </c>
      <c r="D29" s="10">
        <v>363</v>
      </c>
      <c r="E29" s="10">
        <v>1777</v>
      </c>
      <c r="F29" s="10">
        <v>238</v>
      </c>
    </row>
    <row r="30" spans="1:6">
      <c r="A30" s="13" t="s">
        <v>29</v>
      </c>
      <c r="B30" s="55">
        <f t="shared" si="1"/>
        <v>29006</v>
      </c>
      <c r="C30" s="10">
        <v>27</v>
      </c>
      <c r="D30" s="10">
        <v>3860</v>
      </c>
      <c r="E30" s="10">
        <v>22963</v>
      </c>
      <c r="F30" s="1">
        <v>2156</v>
      </c>
    </row>
    <row r="31" spans="1:6" ht="6" customHeight="1">
      <c r="A31" s="13"/>
      <c r="B31" s="10"/>
      <c r="C31" s="10"/>
      <c r="D31" s="10"/>
      <c r="E31" s="10"/>
    </row>
    <row r="32" spans="1:6">
      <c r="A32" s="17" t="s">
        <v>30</v>
      </c>
      <c r="B32" s="16">
        <f>SUM(C32:F32)</f>
        <v>50084</v>
      </c>
      <c r="C32" s="16">
        <f>SUM(C33:C36)</f>
        <v>51</v>
      </c>
      <c r="D32" s="16">
        <f>SUM(D33:D36)</f>
        <v>21449</v>
      </c>
      <c r="E32" s="16">
        <f>SUM(E33:E36)</f>
        <v>22018</v>
      </c>
      <c r="F32" s="16">
        <f>SUM(F33:F36)</f>
        <v>6566</v>
      </c>
    </row>
    <row r="33" spans="1:6">
      <c r="A33" s="13" t="s">
        <v>31</v>
      </c>
      <c r="B33" s="55">
        <f>SUM(C33:F33)</f>
        <v>19340</v>
      </c>
      <c r="C33" s="39">
        <v>22</v>
      </c>
      <c r="D33" s="10">
        <v>5935</v>
      </c>
      <c r="E33" s="10">
        <v>12042</v>
      </c>
      <c r="F33" s="10">
        <v>1341</v>
      </c>
    </row>
    <row r="34" spans="1:6">
      <c r="A34" s="28" t="s">
        <v>32</v>
      </c>
      <c r="B34" s="55">
        <f>SUM(C34:F34)</f>
        <v>5088</v>
      </c>
      <c r="C34" s="39">
        <v>6</v>
      </c>
      <c r="D34" s="10">
        <v>3174</v>
      </c>
      <c r="E34" s="10">
        <v>1556</v>
      </c>
      <c r="F34" s="10">
        <v>352</v>
      </c>
    </row>
    <row r="35" spans="1:6">
      <c r="A35" s="28" t="s">
        <v>33</v>
      </c>
      <c r="B35" s="55">
        <f>SUM(C35:F35)</f>
        <v>8280</v>
      </c>
      <c r="C35" s="39">
        <v>21</v>
      </c>
      <c r="D35" s="10">
        <v>2111</v>
      </c>
      <c r="E35" s="10">
        <v>3976</v>
      </c>
      <c r="F35" s="10">
        <v>2172</v>
      </c>
    </row>
    <row r="36" spans="1:6">
      <c r="A36" s="14" t="s">
        <v>34</v>
      </c>
      <c r="B36" s="55">
        <f>SUM(C36:F36)</f>
        <v>17376</v>
      </c>
      <c r="C36" s="39">
        <v>2</v>
      </c>
      <c r="D36" s="10">
        <v>10229</v>
      </c>
      <c r="E36" s="10">
        <v>4444</v>
      </c>
      <c r="F36" s="10">
        <v>2701</v>
      </c>
    </row>
    <row r="37" spans="1:6" ht="6" customHeight="1">
      <c r="A37" s="14"/>
    </row>
    <row r="38" spans="1:6">
      <c r="A38" s="20" t="s">
        <v>35</v>
      </c>
      <c r="B38" s="16">
        <f>SUM(C38:F38)</f>
        <v>33069</v>
      </c>
      <c r="C38" s="16">
        <f>SUM(C39:C42)</f>
        <v>60</v>
      </c>
      <c r="D38" s="19">
        <f>SUM(D39:D41)</f>
        <v>9422</v>
      </c>
      <c r="E38" s="19">
        <f>SUM(E39:E41)</f>
        <v>21324</v>
      </c>
      <c r="F38" s="19">
        <f>SUM(F39:F41)</f>
        <v>2263</v>
      </c>
    </row>
    <row r="39" spans="1:6" ht="12" customHeight="1">
      <c r="A39" s="13" t="s">
        <v>36</v>
      </c>
      <c r="B39" s="55">
        <f>SUM(C39:F39)</f>
        <v>11103</v>
      </c>
      <c r="C39" s="39">
        <v>25</v>
      </c>
      <c r="D39" s="10">
        <v>2012</v>
      </c>
      <c r="E39" s="10">
        <v>8105</v>
      </c>
      <c r="F39" s="10">
        <v>961</v>
      </c>
    </row>
    <row r="40" spans="1:6">
      <c r="A40" s="28" t="s">
        <v>37</v>
      </c>
      <c r="B40" s="55">
        <f>SUM(C40:F40)</f>
        <v>10085</v>
      </c>
      <c r="C40" s="39">
        <v>9</v>
      </c>
      <c r="D40" s="10">
        <v>4195</v>
      </c>
      <c r="E40" s="10">
        <v>5287</v>
      </c>
      <c r="F40" s="10">
        <v>594</v>
      </c>
    </row>
    <row r="41" spans="1:6">
      <c r="A41" s="28" t="s">
        <v>38</v>
      </c>
      <c r="B41" s="55">
        <f>SUM(C41:F41)</f>
        <v>11881</v>
      </c>
      <c r="C41" s="67">
        <v>26</v>
      </c>
      <c r="D41" s="67">
        <v>3215</v>
      </c>
      <c r="E41" s="67">
        <v>7932</v>
      </c>
      <c r="F41" s="67">
        <v>708</v>
      </c>
    </row>
    <row r="42" spans="1:6" ht="6" customHeight="1">
      <c r="A42" s="14"/>
    </row>
    <row r="43" spans="1:6">
      <c r="A43" s="20" t="s">
        <v>39</v>
      </c>
      <c r="B43" s="16">
        <f>SUM(C43:F43)</f>
        <v>12336</v>
      </c>
      <c r="C43" s="19">
        <f>SUM(C44:C47)</f>
        <v>19</v>
      </c>
      <c r="D43" s="19">
        <f>SUM(D44:D47)</f>
        <v>2765</v>
      </c>
      <c r="E43" s="19">
        <f>SUM(E44:E47)</f>
        <v>7992</v>
      </c>
      <c r="F43" s="19">
        <f>SUM(F44:F47)</f>
        <v>1560</v>
      </c>
    </row>
    <row r="44" spans="1:6">
      <c r="A44" s="13" t="s">
        <v>40</v>
      </c>
      <c r="B44" s="55">
        <f>SUM(C44:F44)</f>
        <v>1564</v>
      </c>
      <c r="C44" s="39">
        <v>9</v>
      </c>
      <c r="D44" s="10">
        <v>356</v>
      </c>
      <c r="E44" s="10">
        <v>907</v>
      </c>
      <c r="F44" s="10">
        <v>292</v>
      </c>
    </row>
    <row r="45" spans="1:6">
      <c r="A45" s="14" t="s">
        <v>41</v>
      </c>
      <c r="B45" s="55">
        <f>SUM(C45:F45)</f>
        <v>3872</v>
      </c>
      <c r="C45" s="39">
        <v>3</v>
      </c>
      <c r="D45" s="10">
        <v>577</v>
      </c>
      <c r="E45" s="10">
        <v>2934</v>
      </c>
      <c r="F45" s="10">
        <v>358</v>
      </c>
    </row>
    <row r="46" spans="1:6">
      <c r="A46" s="13" t="s">
        <v>42</v>
      </c>
      <c r="B46" s="55">
        <f>SUM(C46:F46)</f>
        <v>6165</v>
      </c>
      <c r="C46" s="39">
        <v>6</v>
      </c>
      <c r="D46" s="10">
        <v>1326</v>
      </c>
      <c r="E46" s="10">
        <v>4151</v>
      </c>
      <c r="F46" s="10">
        <v>682</v>
      </c>
    </row>
    <row r="47" spans="1:6">
      <c r="A47" s="13" t="s">
        <v>43</v>
      </c>
      <c r="B47" s="55">
        <f>SUM(C47:F47)</f>
        <v>735</v>
      </c>
      <c r="C47" s="39">
        <v>1</v>
      </c>
      <c r="D47" s="10">
        <v>506</v>
      </c>
      <c r="E47" s="43" t="s">
        <v>15</v>
      </c>
      <c r="F47" s="10">
        <v>228</v>
      </c>
    </row>
    <row r="48" spans="1:6" ht="6" customHeight="1">
      <c r="A48" s="9"/>
      <c r="B48" s="11"/>
      <c r="C48" s="11"/>
      <c r="D48" s="11"/>
      <c r="E48" s="11"/>
      <c r="F48" s="11"/>
    </row>
    <row r="49" spans="1:6">
      <c r="A49" s="109" t="s">
        <v>44</v>
      </c>
      <c r="B49" s="2"/>
      <c r="C49" s="2"/>
      <c r="D49" s="2"/>
      <c r="E49" s="2"/>
      <c r="F49" s="2"/>
    </row>
    <row r="50" spans="1:6">
      <c r="A50" s="8"/>
      <c r="B50" s="8"/>
      <c r="C50" s="8"/>
      <c r="D50" s="8"/>
      <c r="E50" s="8"/>
      <c r="F50" s="8"/>
    </row>
  </sheetData>
  <phoneticPr fontId="0" type="noConversion"/>
  <printOptions horizontalCentered="1"/>
  <pageMargins left="0" right="0" top="0.78740157480314965" bottom="0.78740157480314965" header="0.51181102362204722" footer="0.51181102362204722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 codeName="Plan16"/>
  <dimension ref="A1:F52"/>
  <sheetViews>
    <sheetView workbookViewId="0">
      <selection activeCell="A2" sqref="A2"/>
    </sheetView>
  </sheetViews>
  <sheetFormatPr defaultColWidth="11.42578125" defaultRowHeight="12"/>
  <cols>
    <col min="1" max="6" width="14.7109375" style="1" customWidth="1"/>
    <col min="7" max="16384" width="11.42578125" style="1"/>
  </cols>
  <sheetData>
    <row r="1" spans="1:6" s="37" customFormat="1" ht="12.75">
      <c r="A1" s="54" t="s">
        <v>91</v>
      </c>
      <c r="B1" s="48"/>
      <c r="C1" s="48"/>
      <c r="D1" s="48"/>
      <c r="E1" s="48"/>
      <c r="F1" s="48"/>
    </row>
    <row r="2" spans="1:6" ht="12.75">
      <c r="A2" s="54"/>
      <c r="B2" s="48"/>
      <c r="C2" s="48"/>
      <c r="D2" s="48"/>
      <c r="E2" s="48"/>
      <c r="F2" s="48"/>
    </row>
    <row r="3" spans="1:6" ht="6" customHeight="1">
      <c r="A3" s="48"/>
      <c r="B3" s="48"/>
      <c r="C3" s="48"/>
      <c r="D3" s="48"/>
      <c r="E3" s="48"/>
      <c r="F3" s="48"/>
    </row>
    <row r="4" spans="1:6" ht="15">
      <c r="A4" s="68" t="s">
        <v>149</v>
      </c>
      <c r="B4" s="48"/>
      <c r="C4" s="48"/>
      <c r="D4" s="48"/>
      <c r="E4" s="48"/>
      <c r="F4" s="48"/>
    </row>
    <row r="5" spans="1:6" ht="14.25">
      <c r="A5" s="49" t="s">
        <v>121</v>
      </c>
      <c r="B5" s="48"/>
      <c r="C5" s="48"/>
      <c r="D5" s="48"/>
      <c r="E5" s="48"/>
      <c r="F5" s="48"/>
    </row>
    <row r="6" spans="1:6" ht="6" customHeight="1"/>
    <row r="7" spans="1:6">
      <c r="A7" s="23" t="s">
        <v>1</v>
      </c>
      <c r="B7" s="4" t="s">
        <v>93</v>
      </c>
      <c r="C7" s="5"/>
      <c r="D7" s="5"/>
      <c r="E7" s="5"/>
      <c r="F7" s="5"/>
    </row>
    <row r="8" spans="1:6">
      <c r="A8" s="3" t="s">
        <v>3</v>
      </c>
      <c r="B8" s="4" t="s">
        <v>134</v>
      </c>
      <c r="C8" s="5"/>
      <c r="D8" s="5"/>
      <c r="E8" s="5"/>
      <c r="F8" s="5"/>
    </row>
    <row r="9" spans="1:6">
      <c r="A9" s="21" t="s">
        <v>4</v>
      </c>
      <c r="B9" s="22" t="s">
        <v>5</v>
      </c>
      <c r="C9" s="22" t="s">
        <v>6</v>
      </c>
      <c r="D9" s="22" t="s">
        <v>7</v>
      </c>
      <c r="E9" s="22" t="s">
        <v>8</v>
      </c>
      <c r="F9" s="22" t="s">
        <v>9</v>
      </c>
    </row>
    <row r="10" spans="1:6" ht="6" customHeight="1">
      <c r="A10" s="8"/>
      <c r="B10" s="8"/>
      <c r="C10" s="8"/>
      <c r="D10" s="8"/>
      <c r="E10" s="8"/>
      <c r="F10" s="6"/>
    </row>
    <row r="11" spans="1:6" ht="14.25" customHeight="1">
      <c r="A11" s="15" t="s">
        <v>10</v>
      </c>
      <c r="B11" s="16">
        <f>(C11+D11+E11+F11)</f>
        <v>107897</v>
      </c>
      <c r="C11" s="16">
        <f>SUM(C13,C22,C33,C39,C44)</f>
        <v>92</v>
      </c>
      <c r="D11" s="16">
        <f>SUM(D13,D22,D33,D39,D44)</f>
        <v>17797</v>
      </c>
      <c r="E11" s="16">
        <f>SUM(E13,E22,E33,E39,E44)</f>
        <v>72612</v>
      </c>
      <c r="F11" s="16">
        <f>SUM(F13,F22,F33,F39,F44)</f>
        <v>17396</v>
      </c>
    </row>
    <row r="12" spans="1:6" ht="6" customHeight="1">
      <c r="A12" s="12"/>
      <c r="B12" s="8"/>
      <c r="C12" s="8"/>
      <c r="D12" s="8"/>
      <c r="E12" s="8"/>
      <c r="F12" s="6"/>
    </row>
    <row r="13" spans="1:6" ht="12" customHeight="1">
      <c r="A13" s="15" t="s">
        <v>11</v>
      </c>
      <c r="B13" s="16">
        <f>SUM(B14:B20)</f>
        <v>10967</v>
      </c>
      <c r="C13" s="16">
        <f>SUM(C14:C20)</f>
        <v>9</v>
      </c>
      <c r="D13" s="16">
        <f>SUM(D14:D20)</f>
        <v>2522</v>
      </c>
      <c r="E13" s="16">
        <f>SUM(E14:E20)</f>
        <v>7575</v>
      </c>
      <c r="F13" s="16">
        <f>SUM(F14:F20)</f>
        <v>861</v>
      </c>
    </row>
    <row r="14" spans="1:6">
      <c r="A14" s="12" t="s">
        <v>12</v>
      </c>
      <c r="B14" s="16">
        <f>SUM(C14:F14)</f>
        <v>495</v>
      </c>
      <c r="C14" s="10">
        <v>3</v>
      </c>
      <c r="D14" s="10">
        <v>201</v>
      </c>
      <c r="E14" s="10">
        <v>179</v>
      </c>
      <c r="F14" s="10">
        <v>112</v>
      </c>
    </row>
    <row r="15" spans="1:6">
      <c r="A15" s="13" t="s">
        <v>13</v>
      </c>
      <c r="B15" s="16">
        <f t="shared" ref="B15:B20" si="0">SUM(C15:F15)</f>
        <v>184</v>
      </c>
      <c r="C15" s="10">
        <v>1</v>
      </c>
      <c r="D15" s="10">
        <v>94</v>
      </c>
      <c r="E15" s="10">
        <v>68</v>
      </c>
      <c r="F15" s="10">
        <v>21</v>
      </c>
    </row>
    <row r="16" spans="1:6">
      <c r="A16" s="14" t="s">
        <v>14</v>
      </c>
      <c r="B16" s="16">
        <f t="shared" si="0"/>
        <v>2654</v>
      </c>
      <c r="C16" s="43" t="s">
        <v>15</v>
      </c>
      <c r="D16" s="10">
        <v>437</v>
      </c>
      <c r="E16" s="10">
        <v>2049</v>
      </c>
      <c r="F16" s="10">
        <v>168</v>
      </c>
    </row>
    <row r="17" spans="1:6">
      <c r="A17" s="13" t="s">
        <v>16</v>
      </c>
      <c r="B17" s="16">
        <f t="shared" si="0"/>
        <v>141</v>
      </c>
      <c r="C17" s="10">
        <v>1</v>
      </c>
      <c r="D17" s="10">
        <v>112</v>
      </c>
      <c r="E17" s="10">
        <v>21</v>
      </c>
      <c r="F17" s="10">
        <v>7</v>
      </c>
    </row>
    <row r="18" spans="1:6">
      <c r="A18" s="14" t="s">
        <v>17</v>
      </c>
      <c r="B18" s="16">
        <f t="shared" si="0"/>
        <v>6165</v>
      </c>
      <c r="C18" s="10">
        <v>3</v>
      </c>
      <c r="D18" s="10">
        <v>1231</v>
      </c>
      <c r="E18" s="10">
        <v>4467</v>
      </c>
      <c r="F18" s="10">
        <v>464</v>
      </c>
    </row>
    <row r="19" spans="1:6">
      <c r="A19" s="14" t="s">
        <v>18</v>
      </c>
      <c r="B19" s="16">
        <f t="shared" si="0"/>
        <v>187</v>
      </c>
      <c r="C19" s="43" t="s">
        <v>15</v>
      </c>
      <c r="D19" s="10">
        <v>142</v>
      </c>
      <c r="E19" s="10">
        <v>31</v>
      </c>
      <c r="F19" s="10">
        <v>14</v>
      </c>
    </row>
    <row r="20" spans="1:6">
      <c r="A20" s="13" t="s">
        <v>19</v>
      </c>
      <c r="B20" s="16">
        <f t="shared" si="0"/>
        <v>1141</v>
      </c>
      <c r="C20" s="10">
        <v>1</v>
      </c>
      <c r="D20" s="10">
        <v>305</v>
      </c>
      <c r="E20" s="10">
        <v>760</v>
      </c>
      <c r="F20" s="10">
        <v>75</v>
      </c>
    </row>
    <row r="21" spans="1:6" ht="6" customHeight="1">
      <c r="A21" s="13"/>
      <c r="B21" s="10"/>
      <c r="C21" s="10"/>
      <c r="D21" s="10"/>
      <c r="E21" s="10"/>
    </row>
    <row r="22" spans="1:6">
      <c r="A22" s="17" t="s">
        <v>20</v>
      </c>
      <c r="B22" s="16">
        <f>SUM(C22:F22)</f>
        <v>59477</v>
      </c>
      <c r="C22" s="16">
        <f>SUM(C23:C31)</f>
        <v>50</v>
      </c>
      <c r="D22" s="16">
        <f>SUM(D23:D31)</f>
        <v>6006</v>
      </c>
      <c r="E22" s="16">
        <f>SUM(E23:E31)</f>
        <v>45136</v>
      </c>
      <c r="F22" s="16">
        <f>SUM(F23:F31)</f>
        <v>8285</v>
      </c>
    </row>
    <row r="23" spans="1:6" ht="12" customHeight="1">
      <c r="A23" s="14" t="s">
        <v>21</v>
      </c>
      <c r="B23" s="16">
        <f t="shared" ref="B23:B31" si="1">SUM(C23:F23)</f>
        <v>5307</v>
      </c>
      <c r="C23" s="10">
        <v>1</v>
      </c>
      <c r="D23" s="10">
        <v>315</v>
      </c>
      <c r="E23" s="10">
        <v>4143</v>
      </c>
      <c r="F23" s="10">
        <v>848</v>
      </c>
    </row>
    <row r="24" spans="1:6" ht="12" customHeight="1">
      <c r="A24" s="13" t="s">
        <v>22</v>
      </c>
      <c r="B24" s="16">
        <f t="shared" si="1"/>
        <v>4073</v>
      </c>
      <c r="C24" s="10">
        <v>4</v>
      </c>
      <c r="D24" s="10">
        <v>552</v>
      </c>
      <c r="E24" s="10">
        <v>3026</v>
      </c>
      <c r="F24" s="10">
        <v>491</v>
      </c>
    </row>
    <row r="25" spans="1:6" ht="12.75" customHeight="1">
      <c r="A25" s="14" t="s">
        <v>23</v>
      </c>
      <c r="B25" s="16">
        <f t="shared" si="1"/>
        <v>13732</v>
      </c>
      <c r="C25" s="10">
        <v>5</v>
      </c>
      <c r="D25" s="10">
        <v>673</v>
      </c>
      <c r="E25" s="10">
        <v>11175</v>
      </c>
      <c r="F25" s="10">
        <v>1879</v>
      </c>
    </row>
    <row r="26" spans="1:6" ht="12.75" customHeight="1">
      <c r="A26" s="28" t="s">
        <v>24</v>
      </c>
      <c r="B26" s="16">
        <f t="shared" si="1"/>
        <v>1998</v>
      </c>
      <c r="C26" s="10">
        <v>5</v>
      </c>
      <c r="D26" s="10">
        <v>408</v>
      </c>
      <c r="E26" s="10">
        <v>1163</v>
      </c>
      <c r="F26" s="10">
        <v>422</v>
      </c>
    </row>
    <row r="27" spans="1:6" ht="12.75" customHeight="1">
      <c r="A27" s="14" t="s">
        <v>25</v>
      </c>
      <c r="B27" s="16">
        <f t="shared" si="1"/>
        <v>7251</v>
      </c>
      <c r="C27" s="10">
        <v>5</v>
      </c>
      <c r="D27" s="10">
        <v>793</v>
      </c>
      <c r="E27" s="10">
        <v>5689</v>
      </c>
      <c r="F27" s="10">
        <v>764</v>
      </c>
    </row>
    <row r="28" spans="1:6" ht="12.75" customHeight="1">
      <c r="A28" s="14" t="s">
        <v>26</v>
      </c>
      <c r="B28" s="16">
        <f t="shared" si="1"/>
        <v>5771</v>
      </c>
      <c r="C28" s="10">
        <v>7</v>
      </c>
      <c r="D28" s="10">
        <v>991</v>
      </c>
      <c r="E28" s="10">
        <v>3177</v>
      </c>
      <c r="F28" s="10">
        <v>1596</v>
      </c>
    </row>
    <row r="29" spans="1:6" ht="12.75" customHeight="1">
      <c r="A29" s="14" t="s">
        <v>27</v>
      </c>
      <c r="B29" s="16">
        <f t="shared" si="1"/>
        <v>1670</v>
      </c>
      <c r="C29" s="10">
        <v>6</v>
      </c>
      <c r="D29" s="10">
        <v>199</v>
      </c>
      <c r="E29" s="10">
        <v>1068</v>
      </c>
      <c r="F29" s="10">
        <v>397</v>
      </c>
    </row>
    <row r="30" spans="1:6">
      <c r="A30" s="13" t="s">
        <v>28</v>
      </c>
      <c r="B30" s="16">
        <f t="shared" si="1"/>
        <v>1223</v>
      </c>
      <c r="C30" s="10">
        <v>4</v>
      </c>
      <c r="D30" s="10">
        <v>135</v>
      </c>
      <c r="E30" s="10">
        <v>888</v>
      </c>
      <c r="F30" s="10">
        <v>196</v>
      </c>
    </row>
    <row r="31" spans="1:6">
      <c r="A31" s="13" t="s">
        <v>29</v>
      </c>
      <c r="B31" s="16">
        <f t="shared" si="1"/>
        <v>18452</v>
      </c>
      <c r="C31" s="10">
        <v>13</v>
      </c>
      <c r="D31" s="10">
        <v>1940</v>
      </c>
      <c r="E31" s="10">
        <v>14807</v>
      </c>
      <c r="F31" s="10">
        <v>1692</v>
      </c>
    </row>
    <row r="32" spans="1:6" ht="6" customHeight="1">
      <c r="A32" s="13"/>
      <c r="B32" s="10"/>
      <c r="C32" s="10"/>
      <c r="D32" s="10"/>
      <c r="E32" s="10"/>
    </row>
    <row r="33" spans="1:6">
      <c r="A33" s="17" t="s">
        <v>30</v>
      </c>
      <c r="B33" s="16">
        <f>SUM(C33:F33)</f>
        <v>21311</v>
      </c>
      <c r="C33" s="16">
        <f>SUM(C34:C37)</f>
        <v>6</v>
      </c>
      <c r="D33" s="16">
        <f>SUM(D34:D37)</f>
        <v>4680</v>
      </c>
      <c r="E33" s="16">
        <f>SUM(E34:E37)</f>
        <v>11644</v>
      </c>
      <c r="F33" s="16">
        <f>SUM(F34:F37)</f>
        <v>4981</v>
      </c>
    </row>
    <row r="34" spans="1:6">
      <c r="A34" s="13" t="s">
        <v>31</v>
      </c>
      <c r="B34" s="16">
        <f>SUM(C34:F34)</f>
        <v>7206</v>
      </c>
      <c r="C34" s="10">
        <v>1</v>
      </c>
      <c r="D34" s="10">
        <v>2635</v>
      </c>
      <c r="E34" s="10">
        <v>3483</v>
      </c>
      <c r="F34" s="10">
        <v>1087</v>
      </c>
    </row>
    <row r="35" spans="1:6">
      <c r="A35" s="28" t="s">
        <v>32</v>
      </c>
      <c r="B35" s="16">
        <f>SUM(C35:F35)</f>
        <v>1480</v>
      </c>
      <c r="C35" s="10">
        <v>1</v>
      </c>
      <c r="D35" s="10">
        <v>390</v>
      </c>
      <c r="E35" s="10">
        <v>809</v>
      </c>
      <c r="F35" s="10">
        <v>280</v>
      </c>
    </row>
    <row r="36" spans="1:6">
      <c r="A36" s="28" t="s">
        <v>33</v>
      </c>
      <c r="B36" s="16">
        <f>SUM(C36:F36)</f>
        <v>6914</v>
      </c>
      <c r="C36" s="10">
        <v>4</v>
      </c>
      <c r="D36" s="10">
        <v>1601</v>
      </c>
      <c r="E36" s="10">
        <v>3455</v>
      </c>
      <c r="F36" s="10">
        <v>1854</v>
      </c>
    </row>
    <row r="37" spans="1:6">
      <c r="A37" s="14" t="s">
        <v>34</v>
      </c>
      <c r="B37" s="16">
        <f>SUM(C37:F37)</f>
        <v>5711</v>
      </c>
      <c r="C37" s="43" t="s">
        <v>15</v>
      </c>
      <c r="D37" s="10">
        <v>54</v>
      </c>
      <c r="E37" s="10">
        <v>3897</v>
      </c>
      <c r="F37" s="10">
        <v>1760</v>
      </c>
    </row>
    <row r="38" spans="1:6" ht="6" customHeight="1">
      <c r="A38" s="14"/>
    </row>
    <row r="39" spans="1:6">
      <c r="A39" s="20" t="s">
        <v>35</v>
      </c>
      <c r="B39" s="16">
        <f>SUM(C39:F39)</f>
        <v>10592</v>
      </c>
      <c r="C39" s="19">
        <f>SUM(C40:C42)</f>
        <v>24</v>
      </c>
      <c r="D39" s="19">
        <f>SUM(D40:D42)</f>
        <v>2719</v>
      </c>
      <c r="E39" s="19">
        <f>SUM(E40:E42)</f>
        <v>5993</v>
      </c>
      <c r="F39" s="19">
        <f>SUM(F40:F42)</f>
        <v>1856</v>
      </c>
    </row>
    <row r="40" spans="1:6" ht="12" customHeight="1">
      <c r="A40" s="13" t="s">
        <v>36</v>
      </c>
      <c r="B40" s="16">
        <f>SUM(C40:F40)</f>
        <v>2990</v>
      </c>
      <c r="C40" s="10">
        <v>13</v>
      </c>
      <c r="D40" s="10">
        <v>143</v>
      </c>
      <c r="E40" s="10">
        <v>1968</v>
      </c>
      <c r="F40" s="10">
        <v>866</v>
      </c>
    </row>
    <row r="41" spans="1:6">
      <c r="A41" s="28" t="s">
        <v>37</v>
      </c>
      <c r="B41" s="16">
        <f>SUM(C41:F41)</f>
        <v>3873</v>
      </c>
      <c r="C41" s="10">
        <v>2</v>
      </c>
      <c r="D41" s="10">
        <v>986</v>
      </c>
      <c r="E41" s="10">
        <v>2405</v>
      </c>
      <c r="F41" s="10">
        <v>480</v>
      </c>
    </row>
    <row r="42" spans="1:6">
      <c r="A42" s="28" t="s">
        <v>38</v>
      </c>
      <c r="B42" s="16">
        <f>SUM(C42:F42)</f>
        <v>3729</v>
      </c>
      <c r="C42" s="43">
        <v>9</v>
      </c>
      <c r="D42" s="10">
        <v>1590</v>
      </c>
      <c r="E42" s="10">
        <v>1620</v>
      </c>
      <c r="F42" s="10">
        <v>510</v>
      </c>
    </row>
    <row r="43" spans="1:6" ht="6" customHeight="1">
      <c r="A43" s="14"/>
    </row>
    <row r="44" spans="1:6">
      <c r="A44" s="20" t="s">
        <v>39</v>
      </c>
      <c r="B44" s="16">
        <f>SUM(C44:F44)</f>
        <v>5550</v>
      </c>
      <c r="C44" s="19">
        <f>SUM(C45:C48)</f>
        <v>3</v>
      </c>
      <c r="D44" s="19">
        <f>SUM(D45:D48)</f>
        <v>1870</v>
      </c>
      <c r="E44" s="19">
        <f>SUM(E45:E48)</f>
        <v>2264</v>
      </c>
      <c r="F44" s="19">
        <f>SUM(F45:F48)</f>
        <v>1413</v>
      </c>
    </row>
    <row r="45" spans="1:6">
      <c r="A45" s="13" t="s">
        <v>40</v>
      </c>
      <c r="B45" s="16">
        <f>SUM(C45:F45)</f>
        <v>895</v>
      </c>
      <c r="C45" s="10">
        <v>2</v>
      </c>
      <c r="D45" s="10">
        <v>254</v>
      </c>
      <c r="E45" s="10">
        <v>370</v>
      </c>
      <c r="F45" s="10">
        <v>269</v>
      </c>
    </row>
    <row r="46" spans="1:6">
      <c r="A46" s="14" t="s">
        <v>41</v>
      </c>
      <c r="B46" s="16">
        <f>SUM(C46:F46)</f>
        <v>1231</v>
      </c>
      <c r="C46" s="43" t="s">
        <v>15</v>
      </c>
      <c r="D46" s="10">
        <v>442</v>
      </c>
      <c r="E46" s="10">
        <v>463</v>
      </c>
      <c r="F46" s="10">
        <v>326</v>
      </c>
    </row>
    <row r="47" spans="1:6">
      <c r="A47" s="13" t="s">
        <v>42</v>
      </c>
      <c r="B47" s="16">
        <f>SUM(C47:F47)</f>
        <v>3006</v>
      </c>
      <c r="C47" s="43">
        <v>1</v>
      </c>
      <c r="D47" s="10">
        <v>953</v>
      </c>
      <c r="E47" s="43">
        <v>1431</v>
      </c>
      <c r="F47" s="10">
        <v>621</v>
      </c>
    </row>
    <row r="48" spans="1:6">
      <c r="A48" s="13" t="s">
        <v>43</v>
      </c>
      <c r="B48" s="16">
        <f>SUM(C48:F48)</f>
        <v>418</v>
      </c>
      <c r="C48" s="43" t="s">
        <v>15</v>
      </c>
      <c r="D48" s="10">
        <v>221</v>
      </c>
      <c r="E48" s="43" t="s">
        <v>15</v>
      </c>
      <c r="F48" s="10">
        <v>197</v>
      </c>
    </row>
    <row r="49" spans="1:6" ht="6" customHeight="1">
      <c r="A49" s="9"/>
      <c r="B49" s="11"/>
      <c r="C49" s="11"/>
      <c r="D49" s="11"/>
      <c r="E49" s="11"/>
      <c r="F49" s="11"/>
    </row>
    <row r="50" spans="1:6">
      <c r="A50" s="109" t="s">
        <v>44</v>
      </c>
      <c r="B50" s="2"/>
      <c r="C50" s="2"/>
      <c r="D50" s="2"/>
      <c r="E50" s="2"/>
      <c r="F50" s="2"/>
    </row>
    <row r="51" spans="1:6">
      <c r="A51" s="104" t="s">
        <v>147</v>
      </c>
    </row>
    <row r="52" spans="1:6">
      <c r="A52" s="104" t="s">
        <v>148</v>
      </c>
    </row>
  </sheetData>
  <phoneticPr fontId="0" type="noConversion"/>
  <printOptions horizontalCentered="1"/>
  <pageMargins left="0" right="0" top="0.78740157480314965" bottom="0.78740157480314965" header="0.51181102362204722" footer="0.5118110236220472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 codeName="Plan17"/>
  <dimension ref="A1:K51"/>
  <sheetViews>
    <sheetView workbookViewId="0">
      <selection activeCell="A2" sqref="A2"/>
    </sheetView>
  </sheetViews>
  <sheetFormatPr defaultColWidth="11.42578125" defaultRowHeight="12"/>
  <cols>
    <col min="1" max="1" width="12.85546875" style="1" customWidth="1"/>
    <col min="2" max="10" width="8.7109375" style="1" customWidth="1"/>
    <col min="11" max="11" width="8.42578125" style="1" customWidth="1"/>
    <col min="12" max="12" width="11.28515625" style="1" customWidth="1"/>
    <col min="13" max="16384" width="11.42578125" style="1"/>
  </cols>
  <sheetData>
    <row r="1" spans="1:11" s="37" customFormat="1" ht="12.75">
      <c r="A1" s="54" t="s">
        <v>91</v>
      </c>
      <c r="B1" s="48"/>
      <c r="C1" s="48"/>
      <c r="D1" s="48"/>
      <c r="E1" s="48"/>
      <c r="F1" s="48"/>
      <c r="G1" s="48"/>
      <c r="H1" s="48"/>
      <c r="I1" s="48"/>
      <c r="J1" s="48"/>
      <c r="K1" s="48"/>
    </row>
    <row r="2" spans="1:11" s="37" customFormat="1" ht="12.75">
      <c r="A2" s="54"/>
      <c r="B2" s="48"/>
      <c r="C2" s="48"/>
      <c r="D2" s="48"/>
      <c r="E2" s="48"/>
      <c r="F2" s="48"/>
      <c r="G2" s="48"/>
      <c r="H2" s="48"/>
      <c r="I2" s="48"/>
      <c r="J2" s="48"/>
      <c r="K2" s="48"/>
    </row>
    <row r="3" spans="1:11" s="37" customFormat="1" ht="6" customHeight="1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</row>
    <row r="4" spans="1:11" ht="15">
      <c r="A4" s="68" t="s">
        <v>150</v>
      </c>
      <c r="B4" s="48"/>
      <c r="C4" s="48"/>
      <c r="D4" s="48"/>
      <c r="E4" s="48"/>
      <c r="F4" s="48"/>
      <c r="G4" s="48"/>
      <c r="H4" s="48"/>
      <c r="I4" s="48"/>
      <c r="J4" s="48"/>
      <c r="K4" s="48"/>
    </row>
    <row r="5" spans="1:11" ht="14.25">
      <c r="A5" s="49" t="s">
        <v>151</v>
      </c>
      <c r="B5" s="48"/>
      <c r="C5" s="48"/>
      <c r="D5" s="48"/>
      <c r="E5" s="48"/>
      <c r="F5" s="48"/>
      <c r="G5" s="48"/>
      <c r="H5" s="48"/>
      <c r="I5" s="48"/>
      <c r="J5" s="48"/>
      <c r="K5" s="48"/>
    </row>
    <row r="6" spans="1:11" s="37" customFormat="1" ht="6" customHeight="1"/>
    <row r="7" spans="1:11">
      <c r="A7" s="23" t="s">
        <v>1</v>
      </c>
      <c r="B7" s="4" t="s">
        <v>93</v>
      </c>
      <c r="C7" s="5"/>
      <c r="D7" s="5"/>
      <c r="E7" s="5"/>
      <c r="F7" s="5"/>
      <c r="G7" s="5"/>
      <c r="H7" s="5"/>
      <c r="I7" s="5"/>
      <c r="J7" s="5"/>
      <c r="K7" s="5"/>
    </row>
    <row r="8" spans="1:11">
      <c r="A8" s="3" t="s">
        <v>3</v>
      </c>
      <c r="B8" s="4" t="s">
        <v>50</v>
      </c>
      <c r="C8" s="5"/>
      <c r="D8" s="5"/>
      <c r="E8" s="5"/>
      <c r="F8" s="5"/>
      <c r="G8" s="4" t="s">
        <v>51</v>
      </c>
      <c r="H8" s="5"/>
      <c r="I8" s="5"/>
      <c r="J8" s="5"/>
      <c r="K8" s="5"/>
    </row>
    <row r="9" spans="1:11">
      <c r="A9" s="21" t="s">
        <v>4</v>
      </c>
      <c r="B9" s="22" t="s">
        <v>5</v>
      </c>
      <c r="C9" s="22" t="s">
        <v>6</v>
      </c>
      <c r="D9" s="22" t="s">
        <v>7</v>
      </c>
      <c r="E9" s="22" t="s">
        <v>8</v>
      </c>
      <c r="F9" s="22" t="s">
        <v>9</v>
      </c>
      <c r="G9" s="22" t="s">
        <v>5</v>
      </c>
      <c r="H9" s="22" t="s">
        <v>6</v>
      </c>
      <c r="I9" s="22" t="s">
        <v>7</v>
      </c>
      <c r="J9" s="22" t="s">
        <v>8</v>
      </c>
      <c r="K9" s="22" t="s">
        <v>9</v>
      </c>
    </row>
    <row r="10" spans="1:11" ht="6" customHeight="1">
      <c r="A10" s="8"/>
      <c r="B10" s="8"/>
      <c r="C10" s="8"/>
      <c r="D10" s="8"/>
      <c r="E10" s="8"/>
      <c r="F10" s="6"/>
      <c r="G10" s="8"/>
      <c r="H10" s="8"/>
      <c r="I10" s="8"/>
      <c r="J10" s="8"/>
      <c r="K10" s="6"/>
    </row>
    <row r="11" spans="1:11" ht="14.25" customHeight="1">
      <c r="A11" s="15" t="s">
        <v>10</v>
      </c>
      <c r="B11" s="16">
        <f>SUM(C11:F11)</f>
        <v>198032</v>
      </c>
      <c r="C11" s="16">
        <f>SUM(C13,C22,C33,C39,C44)</f>
        <v>127</v>
      </c>
      <c r="D11" s="16">
        <f t="shared" ref="D11:K11" si="0">SUM(D13,D22,D33,D39,D44)</f>
        <v>49011</v>
      </c>
      <c r="E11" s="16">
        <f t="shared" si="0"/>
        <v>133129</v>
      </c>
      <c r="F11" s="16">
        <f t="shared" si="0"/>
        <v>15765</v>
      </c>
      <c r="G11" s="16">
        <f>SUM(H11:K11)</f>
        <v>15357</v>
      </c>
      <c r="H11" s="16">
        <f t="shared" si="0"/>
        <v>139</v>
      </c>
      <c r="I11" s="16">
        <f t="shared" si="0"/>
        <v>9342</v>
      </c>
      <c r="J11" s="16">
        <f t="shared" si="0"/>
        <v>1144</v>
      </c>
      <c r="K11" s="16">
        <f t="shared" si="0"/>
        <v>4732</v>
      </c>
    </row>
    <row r="12" spans="1:11" ht="6" customHeight="1">
      <c r="A12" s="12"/>
      <c r="B12" s="8"/>
      <c r="C12" s="8"/>
      <c r="D12" s="8"/>
      <c r="E12" s="8"/>
      <c r="F12" s="6"/>
      <c r="G12" s="8"/>
      <c r="H12" s="8"/>
      <c r="I12" s="8"/>
      <c r="J12" s="8"/>
      <c r="K12" s="6"/>
    </row>
    <row r="13" spans="1:11" ht="12" customHeight="1">
      <c r="A13" s="15" t="s">
        <v>11</v>
      </c>
      <c r="B13" s="16">
        <f>SUM(C13:F13)</f>
        <v>24942</v>
      </c>
      <c r="C13" s="16">
        <f>SUM(C14:C20)</f>
        <v>22</v>
      </c>
      <c r="D13" s="16">
        <f t="shared" ref="D13:K13" si="1">SUM(D14:D20)</f>
        <v>5956</v>
      </c>
      <c r="E13" s="16">
        <f t="shared" si="1"/>
        <v>18240</v>
      </c>
      <c r="F13" s="16">
        <f t="shared" si="1"/>
        <v>724</v>
      </c>
      <c r="G13" s="16">
        <f>SUM(H13:K13)</f>
        <v>875</v>
      </c>
      <c r="H13" s="16">
        <f>SUM(H14:H20)</f>
        <v>13</v>
      </c>
      <c r="I13" s="16">
        <f t="shared" si="1"/>
        <v>694</v>
      </c>
      <c r="J13" s="16">
        <f t="shared" si="1"/>
        <v>24</v>
      </c>
      <c r="K13" s="16">
        <f t="shared" si="1"/>
        <v>144</v>
      </c>
    </row>
    <row r="14" spans="1:11">
      <c r="A14" s="12" t="s">
        <v>12</v>
      </c>
      <c r="B14" s="16">
        <f>SUM(C14:F14)</f>
        <v>3148</v>
      </c>
      <c r="C14" s="10">
        <v>6</v>
      </c>
      <c r="D14" s="10">
        <v>410</v>
      </c>
      <c r="E14" s="10">
        <v>2614</v>
      </c>
      <c r="F14" s="10">
        <v>118</v>
      </c>
      <c r="G14" s="16">
        <f>SUM(H14:K14)</f>
        <v>107</v>
      </c>
      <c r="H14" s="10">
        <v>1</v>
      </c>
      <c r="I14" s="10">
        <v>71</v>
      </c>
      <c r="J14" s="10">
        <v>3</v>
      </c>
      <c r="K14" s="10">
        <v>32</v>
      </c>
    </row>
    <row r="15" spans="1:11">
      <c r="A15" s="13" t="s">
        <v>13</v>
      </c>
      <c r="B15" s="16">
        <f t="shared" ref="B15:B20" si="2">SUM(C15:F15)</f>
        <v>1371</v>
      </c>
      <c r="C15" s="10">
        <v>1</v>
      </c>
      <c r="D15" s="10">
        <v>744</v>
      </c>
      <c r="E15" s="10">
        <v>600</v>
      </c>
      <c r="F15" s="10">
        <v>26</v>
      </c>
      <c r="G15" s="16">
        <f t="shared" ref="G15:G20" si="3">SUM(H15:K15)</f>
        <v>33</v>
      </c>
      <c r="H15" s="10">
        <v>1</v>
      </c>
      <c r="I15" s="10">
        <v>25</v>
      </c>
      <c r="J15" s="10">
        <v>2</v>
      </c>
      <c r="K15" s="10">
        <v>5</v>
      </c>
    </row>
    <row r="16" spans="1:11">
      <c r="A16" s="14" t="s">
        <v>14</v>
      </c>
      <c r="B16" s="16">
        <f t="shared" si="2"/>
        <v>4634</v>
      </c>
      <c r="C16" s="10">
        <v>1</v>
      </c>
      <c r="D16" s="10">
        <v>498</v>
      </c>
      <c r="E16" s="10">
        <v>3995</v>
      </c>
      <c r="F16" s="10">
        <v>140</v>
      </c>
      <c r="G16" s="16">
        <f t="shared" si="3"/>
        <v>172</v>
      </c>
      <c r="H16" s="10">
        <v>4</v>
      </c>
      <c r="I16" s="10">
        <v>140</v>
      </c>
      <c r="J16" s="43" t="s">
        <v>15</v>
      </c>
      <c r="K16" s="10">
        <v>28</v>
      </c>
    </row>
    <row r="17" spans="1:11">
      <c r="A17" s="13" t="s">
        <v>16</v>
      </c>
      <c r="B17" s="16">
        <f t="shared" si="2"/>
        <v>425</v>
      </c>
      <c r="C17" s="10">
        <v>2</v>
      </c>
      <c r="D17" s="10">
        <v>399</v>
      </c>
      <c r="E17" s="10">
        <v>19</v>
      </c>
      <c r="F17" s="10">
        <v>5</v>
      </c>
      <c r="G17" s="16">
        <f t="shared" si="3"/>
        <v>28</v>
      </c>
      <c r="H17" s="10">
        <v>2</v>
      </c>
      <c r="I17" s="10">
        <v>24</v>
      </c>
      <c r="J17" s="43" t="s">
        <v>15</v>
      </c>
      <c r="K17" s="10">
        <v>2</v>
      </c>
    </row>
    <row r="18" spans="1:11">
      <c r="A18" s="14" t="s">
        <v>17</v>
      </c>
      <c r="B18" s="16">
        <f t="shared" si="2"/>
        <v>12193</v>
      </c>
      <c r="C18" s="10">
        <v>3</v>
      </c>
      <c r="D18" s="10">
        <v>3085</v>
      </c>
      <c r="E18" s="10">
        <v>8746</v>
      </c>
      <c r="F18" s="10">
        <v>359</v>
      </c>
      <c r="G18" s="16">
        <f t="shared" si="3"/>
        <v>338</v>
      </c>
      <c r="H18" s="10">
        <v>4</v>
      </c>
      <c r="I18" s="10">
        <v>271</v>
      </c>
      <c r="J18" s="10">
        <v>5</v>
      </c>
      <c r="K18" s="10">
        <v>58</v>
      </c>
    </row>
    <row r="19" spans="1:11">
      <c r="A19" s="14" t="s">
        <v>18</v>
      </c>
      <c r="B19" s="16">
        <f t="shared" si="2"/>
        <v>462</v>
      </c>
      <c r="C19" s="43" t="s">
        <v>15</v>
      </c>
      <c r="D19" s="10">
        <v>342</v>
      </c>
      <c r="E19" s="10">
        <v>107</v>
      </c>
      <c r="F19" s="10">
        <v>13</v>
      </c>
      <c r="G19" s="16">
        <f t="shared" si="3"/>
        <v>28</v>
      </c>
      <c r="H19" s="43" t="s">
        <v>15</v>
      </c>
      <c r="I19" s="10">
        <v>25</v>
      </c>
      <c r="J19" s="43" t="s">
        <v>15</v>
      </c>
      <c r="K19" s="10">
        <v>3</v>
      </c>
    </row>
    <row r="20" spans="1:11">
      <c r="A20" s="13" t="s">
        <v>19</v>
      </c>
      <c r="B20" s="16">
        <f t="shared" si="2"/>
        <v>2709</v>
      </c>
      <c r="C20" s="10">
        <v>9</v>
      </c>
      <c r="D20" s="10">
        <v>478</v>
      </c>
      <c r="E20" s="10">
        <v>2159</v>
      </c>
      <c r="F20" s="10">
        <v>63</v>
      </c>
      <c r="G20" s="16">
        <f t="shared" si="3"/>
        <v>169</v>
      </c>
      <c r="H20" s="43">
        <v>1</v>
      </c>
      <c r="I20" s="10">
        <v>138</v>
      </c>
      <c r="J20" s="10">
        <v>14</v>
      </c>
      <c r="K20" s="10">
        <v>16</v>
      </c>
    </row>
    <row r="21" spans="1:11" ht="6" customHeight="1">
      <c r="A21" s="13"/>
      <c r="B21" s="10"/>
      <c r="C21" s="10"/>
      <c r="D21" s="10"/>
      <c r="E21" s="10"/>
      <c r="G21" s="10"/>
      <c r="H21" s="10"/>
      <c r="I21" s="10"/>
      <c r="J21" s="10"/>
    </row>
    <row r="22" spans="1:11">
      <c r="A22" s="17" t="s">
        <v>20</v>
      </c>
      <c r="B22" s="16">
        <f>SUM(C22:F22)</f>
        <v>90867</v>
      </c>
      <c r="C22" s="16">
        <f>SUM(C23:C31)</f>
        <v>47</v>
      </c>
      <c r="D22" s="16">
        <f>SUM(D23:D31)</f>
        <v>10378</v>
      </c>
      <c r="E22" s="16">
        <f>SUM(E23:E31)</f>
        <v>72490</v>
      </c>
      <c r="F22" s="16">
        <f>SUM(F23:F31)</f>
        <v>7952</v>
      </c>
      <c r="G22" s="16">
        <f>SUM(H22:K22)</f>
        <v>3606</v>
      </c>
      <c r="H22" s="16">
        <f>SUM(H23:H31)</f>
        <v>46</v>
      </c>
      <c r="I22" s="16">
        <f>SUM(I23:I31)</f>
        <v>1493</v>
      </c>
      <c r="J22" s="16">
        <f>SUM(J23:J31)</f>
        <v>701</v>
      </c>
      <c r="K22" s="16">
        <f>SUM(K23:K31)</f>
        <v>1366</v>
      </c>
    </row>
    <row r="23" spans="1:11" ht="12" customHeight="1">
      <c r="A23" s="14" t="s">
        <v>21</v>
      </c>
      <c r="B23" s="16">
        <f t="shared" ref="B23:B31" si="4">SUM(C23:F23)</f>
        <v>12890</v>
      </c>
      <c r="C23" s="10">
        <v>1</v>
      </c>
      <c r="D23" s="10">
        <v>736</v>
      </c>
      <c r="E23" s="10">
        <v>11339</v>
      </c>
      <c r="F23" s="10">
        <v>814</v>
      </c>
      <c r="G23" s="16">
        <f t="shared" ref="G23:G31" si="5">SUM(H23:K23)</f>
        <v>348</v>
      </c>
      <c r="H23" s="10">
        <v>4</v>
      </c>
      <c r="I23" s="10">
        <v>87</v>
      </c>
      <c r="J23" s="10">
        <v>89</v>
      </c>
      <c r="K23" s="10">
        <v>168</v>
      </c>
    </row>
    <row r="24" spans="1:11" ht="12" customHeight="1">
      <c r="A24" s="13" t="s">
        <v>22</v>
      </c>
      <c r="B24" s="16">
        <f t="shared" si="4"/>
        <v>8438</v>
      </c>
      <c r="C24" s="10">
        <v>4</v>
      </c>
      <c r="D24" s="10">
        <v>969</v>
      </c>
      <c r="E24" s="10">
        <v>6946</v>
      </c>
      <c r="F24" s="10">
        <v>519</v>
      </c>
      <c r="G24" s="16">
        <f t="shared" si="5"/>
        <v>218</v>
      </c>
      <c r="H24" s="10">
        <v>5</v>
      </c>
      <c r="I24" s="10">
        <v>73</v>
      </c>
      <c r="J24" s="10">
        <v>14</v>
      </c>
      <c r="K24" s="10">
        <v>126</v>
      </c>
    </row>
    <row r="25" spans="1:11" ht="12.75" customHeight="1">
      <c r="A25" s="14" t="s">
        <v>23</v>
      </c>
      <c r="B25" s="16">
        <f t="shared" si="4"/>
        <v>13518</v>
      </c>
      <c r="C25" s="43">
        <v>3</v>
      </c>
      <c r="D25" s="10">
        <v>811</v>
      </c>
      <c r="E25" s="10">
        <v>11157</v>
      </c>
      <c r="F25" s="10">
        <v>1547</v>
      </c>
      <c r="G25" s="16">
        <f t="shared" si="5"/>
        <v>452</v>
      </c>
      <c r="H25" s="10">
        <v>4</v>
      </c>
      <c r="I25" s="10">
        <v>135</v>
      </c>
      <c r="J25" s="10">
        <v>89</v>
      </c>
      <c r="K25" s="10">
        <v>224</v>
      </c>
    </row>
    <row r="26" spans="1:11" ht="12.75" customHeight="1">
      <c r="A26" s="28" t="s">
        <v>24</v>
      </c>
      <c r="B26" s="16">
        <f t="shared" si="4"/>
        <v>4319</v>
      </c>
      <c r="C26" s="10">
        <v>1</v>
      </c>
      <c r="D26" s="10">
        <v>1041</v>
      </c>
      <c r="E26" s="10">
        <v>2884</v>
      </c>
      <c r="F26" s="10">
        <v>393</v>
      </c>
      <c r="G26" s="16">
        <f t="shared" si="5"/>
        <v>271</v>
      </c>
      <c r="H26" s="10">
        <v>2</v>
      </c>
      <c r="I26" s="10">
        <v>166</v>
      </c>
      <c r="J26" s="10">
        <v>33</v>
      </c>
      <c r="K26" s="10">
        <v>70</v>
      </c>
    </row>
    <row r="27" spans="1:11" ht="12.75" customHeight="1">
      <c r="A27" s="14" t="s">
        <v>25</v>
      </c>
      <c r="B27" s="16">
        <f t="shared" si="4"/>
        <v>7671</v>
      </c>
      <c r="C27" s="10">
        <v>3</v>
      </c>
      <c r="D27" s="10">
        <v>1154</v>
      </c>
      <c r="E27" s="10">
        <v>5863</v>
      </c>
      <c r="F27" s="10">
        <v>651</v>
      </c>
      <c r="G27" s="16">
        <f t="shared" si="5"/>
        <v>353</v>
      </c>
      <c r="H27" s="10">
        <v>6</v>
      </c>
      <c r="I27" s="10">
        <v>212</v>
      </c>
      <c r="J27" s="10">
        <v>28</v>
      </c>
      <c r="K27" s="10">
        <v>107</v>
      </c>
    </row>
    <row r="28" spans="1:11" ht="12.75" customHeight="1">
      <c r="A28" s="14" t="s">
        <v>26</v>
      </c>
      <c r="B28" s="16">
        <f t="shared" si="4"/>
        <v>10989</v>
      </c>
      <c r="C28" s="10">
        <v>10</v>
      </c>
      <c r="D28" s="10">
        <v>1166</v>
      </c>
      <c r="E28" s="10">
        <v>8143</v>
      </c>
      <c r="F28" s="10">
        <v>1670</v>
      </c>
      <c r="G28" s="16">
        <f t="shared" si="5"/>
        <v>748</v>
      </c>
      <c r="H28" s="10">
        <v>9</v>
      </c>
      <c r="I28" s="10">
        <v>361</v>
      </c>
      <c r="J28" s="10">
        <v>166</v>
      </c>
      <c r="K28" s="10">
        <v>212</v>
      </c>
    </row>
    <row r="29" spans="1:11" ht="12.75" customHeight="1">
      <c r="A29" s="14" t="s">
        <v>27</v>
      </c>
      <c r="B29" s="16">
        <f t="shared" si="4"/>
        <v>3826</v>
      </c>
      <c r="C29" s="10">
        <v>7</v>
      </c>
      <c r="D29" s="10">
        <v>415</v>
      </c>
      <c r="E29" s="10">
        <v>2963</v>
      </c>
      <c r="F29" s="10">
        <v>441</v>
      </c>
      <c r="G29" s="16">
        <f t="shared" si="5"/>
        <v>193</v>
      </c>
      <c r="H29" s="10">
        <v>3</v>
      </c>
      <c r="I29" s="10">
        <v>33</v>
      </c>
      <c r="J29" s="10">
        <v>42</v>
      </c>
      <c r="K29" s="10">
        <v>115</v>
      </c>
    </row>
    <row r="30" spans="1:11">
      <c r="A30" s="13" t="s">
        <v>28</v>
      </c>
      <c r="B30" s="16">
        <f t="shared" si="4"/>
        <v>2125</v>
      </c>
      <c r="C30" s="10">
        <v>1</v>
      </c>
      <c r="D30" s="10">
        <v>345</v>
      </c>
      <c r="E30" s="10">
        <v>1582</v>
      </c>
      <c r="F30" s="10">
        <v>197</v>
      </c>
      <c r="G30" s="16">
        <f t="shared" si="5"/>
        <v>116</v>
      </c>
      <c r="H30" s="10">
        <v>4</v>
      </c>
      <c r="I30" s="10">
        <v>35</v>
      </c>
      <c r="J30" s="10">
        <v>25</v>
      </c>
      <c r="K30" s="10">
        <v>52</v>
      </c>
    </row>
    <row r="31" spans="1:11">
      <c r="A31" s="13" t="s">
        <v>29</v>
      </c>
      <c r="B31" s="16">
        <f t="shared" si="4"/>
        <v>27091</v>
      </c>
      <c r="C31" s="10">
        <v>17</v>
      </c>
      <c r="D31" s="10">
        <v>3741</v>
      </c>
      <c r="E31" s="10">
        <v>21613</v>
      </c>
      <c r="F31" s="10">
        <v>1720</v>
      </c>
      <c r="G31" s="16">
        <f t="shared" si="5"/>
        <v>907</v>
      </c>
      <c r="H31" s="10">
        <v>9</v>
      </c>
      <c r="I31" s="10">
        <v>391</v>
      </c>
      <c r="J31" s="10">
        <v>215</v>
      </c>
      <c r="K31" s="10">
        <v>292</v>
      </c>
    </row>
    <row r="32" spans="1:11" ht="6" customHeight="1">
      <c r="A32" s="13"/>
      <c r="B32" s="10"/>
      <c r="C32" s="10"/>
      <c r="D32" s="10"/>
      <c r="E32" s="10"/>
      <c r="G32" s="10"/>
      <c r="H32" s="10"/>
      <c r="I32" s="10"/>
      <c r="J32" s="10"/>
    </row>
    <row r="33" spans="1:11">
      <c r="A33" s="17" t="s">
        <v>30</v>
      </c>
      <c r="B33" s="16">
        <f>SUM(C33:F33)</f>
        <v>41123</v>
      </c>
      <c r="C33" s="16">
        <f>SUM(C34:C37)</f>
        <v>16</v>
      </c>
      <c r="D33" s="16">
        <f>SUM(D34:D37)</f>
        <v>20839</v>
      </c>
      <c r="E33" s="16">
        <f>SUM(E34:E37)</f>
        <v>15794</v>
      </c>
      <c r="F33" s="16">
        <f>SUM(F34:F37)</f>
        <v>4474</v>
      </c>
      <c r="G33" s="16">
        <f>SUM(H33:K33)</f>
        <v>7054</v>
      </c>
      <c r="H33" s="16">
        <f>SUM(H34:H37)</f>
        <v>42</v>
      </c>
      <c r="I33" s="16">
        <f>SUM(I34:I37)</f>
        <v>4452</v>
      </c>
      <c r="J33" s="16">
        <f>SUM(J34:J37)</f>
        <v>332</v>
      </c>
      <c r="K33" s="16">
        <f>SUM(K34:K37)</f>
        <v>2228</v>
      </c>
    </row>
    <row r="34" spans="1:11">
      <c r="A34" s="13" t="s">
        <v>31</v>
      </c>
      <c r="B34" s="16">
        <f>SUM(C34:F34)</f>
        <v>17286</v>
      </c>
      <c r="C34" s="10">
        <v>3</v>
      </c>
      <c r="D34" s="10">
        <v>5804</v>
      </c>
      <c r="E34" s="10">
        <v>10790</v>
      </c>
      <c r="F34" s="10">
        <v>689</v>
      </c>
      <c r="G34" s="16">
        <f>SUM(H34:K34)</f>
        <v>1756</v>
      </c>
      <c r="H34" s="10">
        <v>20</v>
      </c>
      <c r="I34" s="10">
        <v>1139</v>
      </c>
      <c r="J34" s="10">
        <v>177</v>
      </c>
      <c r="K34" s="10">
        <v>420</v>
      </c>
    </row>
    <row r="35" spans="1:11">
      <c r="A35" s="28" t="s">
        <v>32</v>
      </c>
      <c r="B35" s="16">
        <f>SUM(C35:F35)</f>
        <v>4268</v>
      </c>
      <c r="C35" s="10">
        <v>1</v>
      </c>
      <c r="D35" s="10">
        <v>3085</v>
      </c>
      <c r="E35" s="10">
        <v>894</v>
      </c>
      <c r="F35" s="10">
        <v>288</v>
      </c>
      <c r="G35" s="16">
        <f>SUM(H35:K35)</f>
        <v>286</v>
      </c>
      <c r="H35" s="10">
        <v>5</v>
      </c>
      <c r="I35" s="10">
        <v>173</v>
      </c>
      <c r="J35" s="10">
        <v>23</v>
      </c>
      <c r="K35" s="10">
        <v>85</v>
      </c>
    </row>
    <row r="36" spans="1:11">
      <c r="A36" s="28" t="s">
        <v>33</v>
      </c>
      <c r="B36" s="16">
        <f>SUM(C36:F36)</f>
        <v>7044</v>
      </c>
      <c r="C36" s="10">
        <v>12</v>
      </c>
      <c r="D36" s="10">
        <v>1926</v>
      </c>
      <c r="E36" s="10">
        <v>3489</v>
      </c>
      <c r="F36" s="10">
        <v>1617</v>
      </c>
      <c r="G36" s="16">
        <f>SUM(H36:K36)</f>
        <v>1127</v>
      </c>
      <c r="H36" s="10">
        <v>15</v>
      </c>
      <c r="I36" s="10">
        <v>474</v>
      </c>
      <c r="J36" s="10">
        <v>59</v>
      </c>
      <c r="K36" s="10">
        <v>579</v>
      </c>
    </row>
    <row r="37" spans="1:11">
      <c r="A37" s="14" t="s">
        <v>34</v>
      </c>
      <c r="B37" s="16">
        <f>SUM(C37:F37)</f>
        <v>12525</v>
      </c>
      <c r="C37" s="43" t="s">
        <v>15</v>
      </c>
      <c r="D37" s="10">
        <v>10024</v>
      </c>
      <c r="E37" s="10">
        <v>621</v>
      </c>
      <c r="F37" s="10">
        <v>1880</v>
      </c>
      <c r="G37" s="16">
        <f>SUM(H37:K37)</f>
        <v>3885</v>
      </c>
      <c r="H37" s="36">
        <v>2</v>
      </c>
      <c r="I37" s="10">
        <v>2666</v>
      </c>
      <c r="J37" s="10">
        <v>73</v>
      </c>
      <c r="K37" s="10">
        <v>1144</v>
      </c>
    </row>
    <row r="38" spans="1:11" ht="6" customHeight="1">
      <c r="A38" s="14"/>
    </row>
    <row r="39" spans="1:11">
      <c r="A39" s="20" t="s">
        <v>35</v>
      </c>
      <c r="B39" s="16">
        <f>SUM(C39:F39)</f>
        <v>29503</v>
      </c>
      <c r="C39" s="19">
        <f>SUM(C40:C42)</f>
        <v>31</v>
      </c>
      <c r="D39" s="19">
        <f>SUM(D40:D42)</f>
        <v>9153</v>
      </c>
      <c r="E39" s="19">
        <f>SUM(E40:E42)</f>
        <v>19028</v>
      </c>
      <c r="F39" s="19">
        <f>SUM(F40:F42)</f>
        <v>1291</v>
      </c>
      <c r="G39" s="16">
        <f>SUM(H39:K39)</f>
        <v>2454</v>
      </c>
      <c r="H39" s="19">
        <f>SUM(H40:H42)</f>
        <v>27</v>
      </c>
      <c r="I39" s="19">
        <f>SUM(I40:I42)</f>
        <v>1753</v>
      </c>
      <c r="J39" s="19">
        <f>SUM(J40:J42)</f>
        <v>31</v>
      </c>
      <c r="K39" s="19">
        <f>SUM(K40:K42)</f>
        <v>643</v>
      </c>
    </row>
    <row r="40" spans="1:11" ht="12" customHeight="1">
      <c r="A40" s="13" t="s">
        <v>36</v>
      </c>
      <c r="B40" s="16">
        <f>SUM(C40:F40)</f>
        <v>10225</v>
      </c>
      <c r="C40" s="10">
        <v>15</v>
      </c>
      <c r="D40" s="10">
        <v>1895</v>
      </c>
      <c r="E40" s="10">
        <v>7803</v>
      </c>
      <c r="F40" s="10">
        <v>512</v>
      </c>
      <c r="G40" s="16">
        <f>SUM(H40:K40)</f>
        <v>926</v>
      </c>
      <c r="H40" s="10">
        <v>8</v>
      </c>
      <c r="I40" s="10">
        <v>738</v>
      </c>
      <c r="J40" s="10">
        <v>3</v>
      </c>
      <c r="K40" s="10">
        <v>177</v>
      </c>
    </row>
    <row r="41" spans="1:11">
      <c r="A41" s="28" t="s">
        <v>37</v>
      </c>
      <c r="B41" s="16">
        <f>SUM(C41:F41)</f>
        <v>7816</v>
      </c>
      <c r="C41" s="10">
        <v>2</v>
      </c>
      <c r="D41" s="10">
        <v>4135</v>
      </c>
      <c r="E41" s="10">
        <v>3429</v>
      </c>
      <c r="F41" s="10">
        <v>250</v>
      </c>
      <c r="G41" s="16">
        <f>SUM(H41:K41)</f>
        <v>666</v>
      </c>
      <c r="H41" s="10">
        <v>6</v>
      </c>
      <c r="I41" s="10">
        <v>478</v>
      </c>
      <c r="J41" s="10">
        <v>14</v>
      </c>
      <c r="K41" s="10">
        <v>168</v>
      </c>
    </row>
    <row r="42" spans="1:11">
      <c r="A42" s="28" t="s">
        <v>38</v>
      </c>
      <c r="B42" s="16">
        <f>SUM(C42:F42)</f>
        <v>11462</v>
      </c>
      <c r="C42" s="10">
        <v>14</v>
      </c>
      <c r="D42" s="10">
        <v>3123</v>
      </c>
      <c r="E42" s="10">
        <v>7796</v>
      </c>
      <c r="F42" s="10">
        <v>529</v>
      </c>
      <c r="G42" s="16">
        <f>SUM(H42:K42)</f>
        <v>862</v>
      </c>
      <c r="H42" s="10">
        <v>13</v>
      </c>
      <c r="I42" s="10">
        <v>537</v>
      </c>
      <c r="J42" s="10">
        <v>14</v>
      </c>
      <c r="K42" s="10">
        <v>298</v>
      </c>
    </row>
    <row r="43" spans="1:11" ht="6" customHeight="1">
      <c r="A43" s="14"/>
    </row>
    <row r="44" spans="1:11">
      <c r="A44" s="20" t="s">
        <v>39</v>
      </c>
      <c r="B44" s="16">
        <f>SUM(C44:F44)</f>
        <v>11597</v>
      </c>
      <c r="C44" s="19">
        <f>SUM(C45:C48)</f>
        <v>11</v>
      </c>
      <c r="D44" s="19">
        <f>SUM(D45:D48)</f>
        <v>2685</v>
      </c>
      <c r="E44" s="19">
        <f>SUM(E45:E48)</f>
        <v>7577</v>
      </c>
      <c r="F44" s="19">
        <f>SUM(F45:F48)</f>
        <v>1324</v>
      </c>
      <c r="G44" s="16">
        <f>SUM(H44:K44)</f>
        <v>1368</v>
      </c>
      <c r="H44" s="19">
        <f>SUM(H45:H48)</f>
        <v>11</v>
      </c>
      <c r="I44" s="19">
        <f>SUM(I45:I48)</f>
        <v>950</v>
      </c>
      <c r="J44" s="19">
        <f>SUM(J45:J48)</f>
        <v>56</v>
      </c>
      <c r="K44" s="19">
        <f>SUM(K45:K48)</f>
        <v>351</v>
      </c>
    </row>
    <row r="45" spans="1:11">
      <c r="A45" s="13" t="s">
        <v>40</v>
      </c>
      <c r="B45" s="16">
        <f>SUM(C45:F45)</f>
        <v>1410</v>
      </c>
      <c r="C45" s="10">
        <v>9</v>
      </c>
      <c r="D45" s="10">
        <v>351</v>
      </c>
      <c r="E45" s="10">
        <v>810</v>
      </c>
      <c r="F45" s="10">
        <v>240</v>
      </c>
      <c r="G45" s="16">
        <f>SUM(H45:K45)</f>
        <v>337</v>
      </c>
      <c r="H45" s="10">
        <v>1</v>
      </c>
      <c r="I45" s="10">
        <v>228</v>
      </c>
      <c r="J45" s="10">
        <v>22</v>
      </c>
      <c r="K45" s="10">
        <v>86</v>
      </c>
    </row>
    <row r="46" spans="1:11">
      <c r="A46" s="14" t="s">
        <v>41</v>
      </c>
      <c r="B46" s="16">
        <f>SUM(C46:F46)</f>
        <v>3759</v>
      </c>
      <c r="C46" s="43" t="s">
        <v>15</v>
      </c>
      <c r="D46" s="10">
        <v>568</v>
      </c>
      <c r="E46" s="10">
        <v>2865</v>
      </c>
      <c r="F46" s="10">
        <v>326</v>
      </c>
      <c r="G46" s="16">
        <f>SUM(H46:K46)</f>
        <v>345</v>
      </c>
      <c r="H46" s="10">
        <v>3</v>
      </c>
      <c r="I46" s="10">
        <v>246</v>
      </c>
      <c r="J46" s="10">
        <v>5</v>
      </c>
      <c r="K46" s="10">
        <v>91</v>
      </c>
    </row>
    <row r="47" spans="1:11">
      <c r="A47" s="13" t="s">
        <v>42</v>
      </c>
      <c r="B47" s="16">
        <f>SUM(C47:F47)</f>
        <v>5822</v>
      </c>
      <c r="C47" s="10">
        <v>1</v>
      </c>
      <c r="D47" s="10">
        <v>1302</v>
      </c>
      <c r="E47" s="10">
        <v>3902</v>
      </c>
      <c r="F47" s="10">
        <v>617</v>
      </c>
      <c r="G47" s="16">
        <f>SUM(H47:K47)</f>
        <v>582</v>
      </c>
      <c r="H47" s="10">
        <v>6</v>
      </c>
      <c r="I47" s="10">
        <v>421</v>
      </c>
      <c r="J47" s="10">
        <v>29</v>
      </c>
      <c r="K47" s="10">
        <v>126</v>
      </c>
    </row>
    <row r="48" spans="1:11">
      <c r="A48" s="13" t="s">
        <v>43</v>
      </c>
      <c r="B48" s="16">
        <f>SUM(C48:F48)</f>
        <v>606</v>
      </c>
      <c r="C48" s="10">
        <v>1</v>
      </c>
      <c r="D48" s="10">
        <v>464</v>
      </c>
      <c r="E48" s="43" t="s">
        <v>15</v>
      </c>
      <c r="F48" s="10">
        <v>141</v>
      </c>
      <c r="G48" s="16">
        <f>SUM(H48:K48)</f>
        <v>104</v>
      </c>
      <c r="H48" s="10">
        <v>1</v>
      </c>
      <c r="I48" s="10">
        <v>55</v>
      </c>
      <c r="J48" s="43" t="s">
        <v>15</v>
      </c>
      <c r="K48" s="10">
        <v>48</v>
      </c>
    </row>
    <row r="49" spans="1:11" ht="6" customHeight="1">
      <c r="A49" s="9"/>
      <c r="B49" s="11"/>
      <c r="C49" s="11"/>
      <c r="D49" s="11"/>
      <c r="E49" s="11"/>
      <c r="F49" s="11"/>
      <c r="G49" s="11"/>
      <c r="H49" s="11"/>
      <c r="I49" s="11"/>
      <c r="J49" s="11"/>
      <c r="K49" s="11"/>
    </row>
    <row r="50" spans="1:11">
      <c r="A50" s="109" t="s">
        <v>44</v>
      </c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1:11">
      <c r="A51" s="111" t="s">
        <v>94</v>
      </c>
    </row>
  </sheetData>
  <phoneticPr fontId="0" type="noConversion"/>
  <printOptions horizontalCentered="1"/>
  <pageMargins left="0" right="0" top="0.78740157480314965" bottom="0.78740157480314965" header="0.51181102362204722" footer="0.51181102362204722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sheetPr codeName="Plan18"/>
  <dimension ref="A1:K51"/>
  <sheetViews>
    <sheetView workbookViewId="0">
      <selection activeCell="A2" sqref="A2"/>
    </sheetView>
  </sheetViews>
  <sheetFormatPr defaultColWidth="11.42578125" defaultRowHeight="12"/>
  <cols>
    <col min="1" max="1" width="12.85546875" style="1" customWidth="1"/>
    <col min="2" max="2" width="8.7109375" style="1" customWidth="1"/>
    <col min="3" max="3" width="9.7109375" style="1" customWidth="1"/>
    <col min="4" max="10" width="8.7109375" style="1" customWidth="1"/>
    <col min="11" max="11" width="9.7109375" style="1" customWidth="1"/>
    <col min="12" max="16384" width="11.42578125" style="1"/>
  </cols>
  <sheetData>
    <row r="1" spans="1:11" s="37" customFormat="1" ht="12.75">
      <c r="A1" s="54" t="s">
        <v>91</v>
      </c>
      <c r="B1" s="48"/>
      <c r="C1" s="48"/>
      <c r="D1" s="48"/>
      <c r="E1" s="48"/>
      <c r="F1" s="48"/>
      <c r="G1" s="48"/>
      <c r="H1" s="48"/>
      <c r="I1" s="48"/>
      <c r="J1" s="48"/>
      <c r="K1" s="48"/>
    </row>
    <row r="2" spans="1:11" s="37" customFormat="1" ht="12.75">
      <c r="A2" s="54"/>
      <c r="B2" s="48"/>
      <c r="C2" s="48"/>
      <c r="D2" s="48"/>
      <c r="E2" s="48"/>
      <c r="F2" s="48"/>
      <c r="G2" s="48"/>
      <c r="H2" s="48"/>
      <c r="I2" s="48"/>
      <c r="J2" s="48"/>
      <c r="K2" s="48"/>
    </row>
    <row r="3" spans="1:11" s="37" customFormat="1" ht="6" customHeight="1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</row>
    <row r="4" spans="1:11" ht="15">
      <c r="A4" s="68" t="s">
        <v>95</v>
      </c>
      <c r="B4" s="48"/>
      <c r="C4" s="48"/>
      <c r="D4" s="48"/>
      <c r="E4" s="48"/>
      <c r="F4" s="48"/>
      <c r="G4" s="48"/>
      <c r="H4" s="48"/>
      <c r="I4" s="48"/>
      <c r="J4" s="48"/>
      <c r="K4" s="48"/>
    </row>
    <row r="5" spans="1:11" ht="14.25">
      <c r="A5" s="49" t="s">
        <v>118</v>
      </c>
      <c r="B5" s="48"/>
      <c r="C5" s="48"/>
      <c r="D5" s="48"/>
      <c r="E5" s="48"/>
      <c r="F5" s="48"/>
      <c r="G5" s="48"/>
      <c r="H5" s="48"/>
      <c r="I5" s="48"/>
      <c r="J5" s="48"/>
      <c r="K5" s="48"/>
    </row>
    <row r="6" spans="1:11" s="37" customFormat="1" ht="6" customHeight="1">
      <c r="A6" s="48"/>
      <c r="B6" s="48"/>
      <c r="C6" s="48"/>
      <c r="D6" s="48"/>
      <c r="E6" s="48"/>
      <c r="F6" s="48"/>
      <c r="G6" s="48"/>
      <c r="H6" s="48"/>
      <c r="I6" s="48"/>
      <c r="J6" s="48"/>
      <c r="K6" s="48"/>
    </row>
    <row r="7" spans="1:11">
      <c r="A7" s="23" t="s">
        <v>1</v>
      </c>
      <c r="B7" s="4" t="s">
        <v>96</v>
      </c>
      <c r="C7" s="5"/>
      <c r="D7" s="5"/>
      <c r="E7" s="5"/>
      <c r="F7" s="5"/>
      <c r="G7" s="5"/>
      <c r="H7" s="5"/>
      <c r="I7" s="5"/>
      <c r="J7" s="5"/>
      <c r="K7" s="5"/>
    </row>
    <row r="8" spans="1:11">
      <c r="A8" s="3" t="s">
        <v>3</v>
      </c>
      <c r="B8" s="4" t="s">
        <v>5</v>
      </c>
      <c r="C8" s="24"/>
      <c r="D8" s="5" t="s">
        <v>97</v>
      </c>
      <c r="E8" s="24"/>
      <c r="F8" s="5" t="s">
        <v>98</v>
      </c>
      <c r="G8" s="24"/>
      <c r="H8" s="5" t="s">
        <v>99</v>
      </c>
      <c r="I8" s="24"/>
      <c r="J8" s="5" t="s">
        <v>100</v>
      </c>
      <c r="K8" s="5"/>
    </row>
    <row r="9" spans="1:11">
      <c r="A9" s="21" t="s">
        <v>4</v>
      </c>
      <c r="B9" s="22" t="s">
        <v>101</v>
      </c>
      <c r="C9" s="22" t="s">
        <v>102</v>
      </c>
      <c r="D9" s="22" t="s">
        <v>101</v>
      </c>
      <c r="E9" s="22" t="s">
        <v>102</v>
      </c>
      <c r="F9" s="22" t="s">
        <v>101</v>
      </c>
      <c r="G9" s="22" t="s">
        <v>102</v>
      </c>
      <c r="H9" s="22" t="s">
        <v>101</v>
      </c>
      <c r="I9" s="22" t="s">
        <v>102</v>
      </c>
      <c r="J9" s="22" t="s">
        <v>101</v>
      </c>
      <c r="K9" s="22" t="s">
        <v>102</v>
      </c>
    </row>
    <row r="10" spans="1:11" ht="6" customHeight="1">
      <c r="A10" s="8"/>
      <c r="B10" s="8"/>
      <c r="C10" s="8"/>
      <c r="D10" s="8"/>
      <c r="E10" s="8"/>
      <c r="F10" s="6"/>
      <c r="G10" s="8"/>
      <c r="H10" s="8"/>
      <c r="I10" s="8"/>
      <c r="J10" s="8"/>
      <c r="K10" s="6"/>
    </row>
    <row r="11" spans="1:11" ht="14.25" customHeight="1">
      <c r="A11" s="15" t="s">
        <v>10</v>
      </c>
      <c r="B11" s="16">
        <f>SUM(B13,B22,B33,B39,B44)</f>
        <v>198032</v>
      </c>
      <c r="C11" s="16">
        <f t="shared" ref="C11:K11" si="0">SUM(C13,C22,C33,C39,C44)</f>
        <v>32668738</v>
      </c>
      <c r="D11" s="16">
        <f t="shared" si="0"/>
        <v>87082</v>
      </c>
      <c r="E11" s="16">
        <f t="shared" si="0"/>
        <v>1463147</v>
      </c>
      <c r="F11" s="16">
        <f t="shared" si="0"/>
        <v>61947</v>
      </c>
      <c r="G11" s="16">
        <f t="shared" si="0"/>
        <v>3976630</v>
      </c>
      <c r="H11" s="16">
        <f t="shared" si="0"/>
        <v>11806</v>
      </c>
      <c r="I11" s="16">
        <f t="shared" si="0"/>
        <v>2320518</v>
      </c>
      <c r="J11" s="16">
        <f t="shared" si="0"/>
        <v>37197</v>
      </c>
      <c r="K11" s="16">
        <f t="shared" si="0"/>
        <v>24908443</v>
      </c>
    </row>
    <row r="12" spans="1:11" ht="6" customHeight="1">
      <c r="A12" s="12"/>
      <c r="B12" s="8"/>
      <c r="C12" s="8"/>
      <c r="D12" s="8"/>
      <c r="E12" s="8"/>
      <c r="F12" s="6"/>
      <c r="G12" s="8"/>
      <c r="H12" s="8"/>
      <c r="I12" s="8"/>
      <c r="J12" s="8"/>
      <c r="K12" s="6"/>
    </row>
    <row r="13" spans="1:11" ht="12" customHeight="1">
      <c r="A13" s="15" t="s">
        <v>11</v>
      </c>
      <c r="B13" s="16">
        <f>SUM(D13,F13,H13,J13)</f>
        <v>24942</v>
      </c>
      <c r="C13" s="16">
        <f>SUM(C14:C20)</f>
        <v>2764855</v>
      </c>
      <c r="D13" s="16">
        <f>SUM(D14:D20)</f>
        <v>13536</v>
      </c>
      <c r="E13" s="16">
        <f t="shared" ref="E13:K13" si="1">SUM(E14:E20)</f>
        <v>243742</v>
      </c>
      <c r="F13" s="16">
        <f t="shared" si="1"/>
        <v>7644</v>
      </c>
      <c r="G13" s="16">
        <f t="shared" si="1"/>
        <v>428484</v>
      </c>
      <c r="H13" s="16">
        <f t="shared" si="1"/>
        <v>880</v>
      </c>
      <c r="I13" s="16">
        <f t="shared" si="1"/>
        <v>172380</v>
      </c>
      <c r="J13" s="16">
        <f t="shared" si="1"/>
        <v>2882</v>
      </c>
      <c r="K13" s="16">
        <f t="shared" si="1"/>
        <v>1920249</v>
      </c>
    </row>
    <row r="14" spans="1:11">
      <c r="A14" s="12" t="s">
        <v>12</v>
      </c>
      <c r="B14" s="16">
        <f>SUM(D14,F14,H14,J14)</f>
        <v>3148</v>
      </c>
      <c r="C14" s="16">
        <f>SUM(E14,G14,I14,K14)</f>
        <v>283857</v>
      </c>
      <c r="D14" s="8">
        <v>1990</v>
      </c>
      <c r="E14" s="8">
        <v>34466</v>
      </c>
      <c r="F14" s="8">
        <v>793</v>
      </c>
      <c r="G14" s="8">
        <v>41973</v>
      </c>
      <c r="H14" s="8">
        <v>82</v>
      </c>
      <c r="I14" s="8">
        <v>15926</v>
      </c>
      <c r="J14" s="8">
        <v>283</v>
      </c>
      <c r="K14" s="8">
        <v>191492</v>
      </c>
    </row>
    <row r="15" spans="1:11">
      <c r="A15" s="13" t="s">
        <v>13</v>
      </c>
      <c r="B15" s="16">
        <f t="shared" ref="B15:C20" si="2">SUM(D15,F15,H15,J15)</f>
        <v>1371</v>
      </c>
      <c r="C15" s="16">
        <f t="shared" si="2"/>
        <v>121809</v>
      </c>
      <c r="D15" s="1">
        <v>876</v>
      </c>
      <c r="E15" s="1">
        <v>16787</v>
      </c>
      <c r="F15" s="10">
        <v>310</v>
      </c>
      <c r="G15" s="1">
        <v>16518</v>
      </c>
      <c r="H15" s="1">
        <v>38</v>
      </c>
      <c r="I15" s="1">
        <v>7204</v>
      </c>
      <c r="J15" s="1">
        <v>147</v>
      </c>
      <c r="K15" s="10">
        <v>81300</v>
      </c>
    </row>
    <row r="16" spans="1:11">
      <c r="A16" s="14" t="s">
        <v>14</v>
      </c>
      <c r="B16" s="16">
        <f t="shared" si="2"/>
        <v>4634</v>
      </c>
      <c r="C16" s="16">
        <f t="shared" si="2"/>
        <v>538022</v>
      </c>
      <c r="D16" s="1">
        <v>2981</v>
      </c>
      <c r="E16" s="1">
        <v>49139</v>
      </c>
      <c r="F16" s="1">
        <v>1009</v>
      </c>
      <c r="G16" s="1">
        <v>54027</v>
      </c>
      <c r="H16" s="1">
        <v>117</v>
      </c>
      <c r="I16" s="1">
        <v>23286</v>
      </c>
      <c r="J16" s="1">
        <v>527</v>
      </c>
      <c r="K16" s="1">
        <v>411570</v>
      </c>
    </row>
    <row r="17" spans="1:11">
      <c r="A17" s="13" t="s">
        <v>16</v>
      </c>
      <c r="B17" s="16">
        <f t="shared" si="2"/>
        <v>425</v>
      </c>
      <c r="C17" s="16">
        <f t="shared" si="2"/>
        <v>58424</v>
      </c>
      <c r="D17" s="8">
        <v>237</v>
      </c>
      <c r="E17" s="8">
        <v>3931</v>
      </c>
      <c r="F17" s="8">
        <v>111</v>
      </c>
      <c r="G17" s="8">
        <v>6943</v>
      </c>
      <c r="H17" s="8">
        <v>16</v>
      </c>
      <c r="I17" s="8">
        <v>2951</v>
      </c>
      <c r="J17" s="8">
        <v>61</v>
      </c>
      <c r="K17" s="8">
        <v>44599</v>
      </c>
    </row>
    <row r="18" spans="1:11">
      <c r="A18" s="14" t="s">
        <v>17</v>
      </c>
      <c r="B18" s="16">
        <f t="shared" si="2"/>
        <v>12193</v>
      </c>
      <c r="C18" s="16">
        <f t="shared" si="2"/>
        <v>1351116</v>
      </c>
      <c r="D18" s="1">
        <v>5613</v>
      </c>
      <c r="E18" s="1">
        <v>107769</v>
      </c>
      <c r="F18" s="1">
        <v>4759</v>
      </c>
      <c r="G18" s="1">
        <v>269520</v>
      </c>
      <c r="H18" s="1">
        <v>484</v>
      </c>
      <c r="I18" s="1">
        <v>94291</v>
      </c>
      <c r="J18" s="1">
        <v>1337</v>
      </c>
      <c r="K18" s="1">
        <v>879536</v>
      </c>
    </row>
    <row r="19" spans="1:11">
      <c r="A19" s="14" t="s">
        <v>18</v>
      </c>
      <c r="B19" s="16">
        <f t="shared" si="2"/>
        <v>462</v>
      </c>
      <c r="C19" s="16">
        <f t="shared" si="2"/>
        <v>99456</v>
      </c>
      <c r="D19" s="1">
        <v>194</v>
      </c>
      <c r="E19" s="1">
        <v>4048</v>
      </c>
      <c r="F19" s="1">
        <v>143</v>
      </c>
      <c r="G19" s="1">
        <v>8343</v>
      </c>
      <c r="H19" s="1">
        <v>13</v>
      </c>
      <c r="I19" s="1">
        <v>2689</v>
      </c>
      <c r="J19" s="1">
        <v>112</v>
      </c>
      <c r="K19" s="1">
        <v>84376</v>
      </c>
    </row>
    <row r="20" spans="1:11">
      <c r="A20" s="13" t="s">
        <v>19</v>
      </c>
      <c r="B20" s="16">
        <f t="shared" si="2"/>
        <v>2709</v>
      </c>
      <c r="C20" s="16">
        <f t="shared" si="2"/>
        <v>312171</v>
      </c>
      <c r="D20" s="10">
        <v>1645</v>
      </c>
      <c r="E20" s="10">
        <v>27602</v>
      </c>
      <c r="F20" s="1">
        <v>519</v>
      </c>
      <c r="G20" s="10">
        <v>31160</v>
      </c>
      <c r="H20" s="10">
        <v>130</v>
      </c>
      <c r="I20" s="10">
        <v>26033</v>
      </c>
      <c r="J20" s="10">
        <v>415</v>
      </c>
      <c r="K20" s="1">
        <v>227376</v>
      </c>
    </row>
    <row r="21" spans="1:11" ht="6" customHeight="1">
      <c r="A21" s="13"/>
      <c r="B21" s="10"/>
      <c r="C21" s="10"/>
      <c r="D21" s="10"/>
      <c r="E21" s="10"/>
      <c r="G21" s="10"/>
      <c r="H21" s="10"/>
      <c r="I21" s="10"/>
      <c r="J21" s="10"/>
    </row>
    <row r="22" spans="1:11">
      <c r="A22" s="17" t="s">
        <v>20</v>
      </c>
      <c r="B22" s="16">
        <f>SUM(B23:B31)</f>
        <v>90867</v>
      </c>
      <c r="C22" s="16">
        <f>SUM(C23:C31)</f>
        <v>10145208</v>
      </c>
      <c r="D22" s="18">
        <f>SUM(D23:D31)</f>
        <v>39391</v>
      </c>
      <c r="E22" s="18">
        <f t="shared" ref="E22:K22" si="3">SUM(E23:E31)</f>
        <v>687901</v>
      </c>
      <c r="F22" s="18">
        <f t="shared" si="3"/>
        <v>35976</v>
      </c>
      <c r="G22" s="18">
        <f t="shared" si="3"/>
        <v>2292780</v>
      </c>
      <c r="H22" s="18">
        <f t="shared" si="3"/>
        <v>5260</v>
      </c>
      <c r="I22" s="18">
        <f t="shared" si="3"/>
        <v>1027473</v>
      </c>
      <c r="J22" s="18">
        <f t="shared" si="3"/>
        <v>10240</v>
      </c>
      <c r="K22" s="18">
        <f t="shared" si="3"/>
        <v>6137054</v>
      </c>
    </row>
    <row r="23" spans="1:11" ht="12" customHeight="1">
      <c r="A23" s="14" t="s">
        <v>21</v>
      </c>
      <c r="B23" s="16">
        <f t="shared" ref="B23:C31" si="4">SUM(D23,F23,H23,J23)</f>
        <v>12890</v>
      </c>
      <c r="C23" s="16">
        <f t="shared" si="4"/>
        <v>1347856</v>
      </c>
      <c r="D23" s="1">
        <v>5385</v>
      </c>
      <c r="E23" s="1">
        <v>101442</v>
      </c>
      <c r="F23" s="1">
        <v>5503</v>
      </c>
      <c r="G23" s="1">
        <v>356549</v>
      </c>
      <c r="H23" s="1">
        <v>685</v>
      </c>
      <c r="I23" s="1">
        <v>132826</v>
      </c>
      <c r="J23" s="1">
        <v>1317</v>
      </c>
      <c r="K23" s="1">
        <v>757039</v>
      </c>
    </row>
    <row r="24" spans="1:11" ht="12" customHeight="1">
      <c r="A24" s="13" t="s">
        <v>22</v>
      </c>
      <c r="B24" s="16">
        <f t="shared" si="4"/>
        <v>8438</v>
      </c>
      <c r="C24" s="16">
        <f t="shared" si="4"/>
        <v>623904</v>
      </c>
      <c r="D24" s="1">
        <v>4379</v>
      </c>
      <c r="E24" s="1">
        <v>74688</v>
      </c>
      <c r="F24" s="10">
        <v>3046</v>
      </c>
      <c r="G24" s="1">
        <v>185411</v>
      </c>
      <c r="H24" s="1">
        <v>404</v>
      </c>
      <c r="I24" s="1">
        <v>80304</v>
      </c>
      <c r="J24" s="1">
        <v>609</v>
      </c>
      <c r="K24" s="10">
        <v>283501</v>
      </c>
    </row>
    <row r="25" spans="1:11" ht="12.75" customHeight="1">
      <c r="A25" s="14" t="s">
        <v>23</v>
      </c>
      <c r="B25" s="16">
        <f t="shared" si="4"/>
        <v>13518</v>
      </c>
      <c r="C25" s="16">
        <f t="shared" si="4"/>
        <v>1406702</v>
      </c>
      <c r="D25" s="1">
        <v>6677</v>
      </c>
      <c r="E25" s="1">
        <v>103983</v>
      </c>
      <c r="F25" s="1">
        <v>4759</v>
      </c>
      <c r="G25" s="1">
        <v>304998</v>
      </c>
      <c r="H25" s="1">
        <v>672</v>
      </c>
      <c r="I25" s="1">
        <v>130778</v>
      </c>
      <c r="J25" s="1">
        <v>1410</v>
      </c>
      <c r="K25" s="1">
        <v>866943</v>
      </c>
    </row>
    <row r="26" spans="1:11" ht="12.75" customHeight="1">
      <c r="A26" s="28" t="s">
        <v>24</v>
      </c>
      <c r="B26" s="16">
        <f t="shared" si="4"/>
        <v>4319</v>
      </c>
      <c r="C26" s="16">
        <f t="shared" si="4"/>
        <v>584520</v>
      </c>
      <c r="D26" s="1">
        <v>1874</v>
      </c>
      <c r="E26" s="1">
        <v>31979</v>
      </c>
      <c r="F26" s="1">
        <v>1448</v>
      </c>
      <c r="G26" s="1">
        <v>97073</v>
      </c>
      <c r="H26" s="1">
        <v>302</v>
      </c>
      <c r="I26" s="1">
        <v>58477</v>
      </c>
      <c r="J26" s="1">
        <v>695</v>
      </c>
      <c r="K26" s="1">
        <v>396991</v>
      </c>
    </row>
    <row r="27" spans="1:11" ht="12.75" customHeight="1">
      <c r="A27" s="14" t="s">
        <v>25</v>
      </c>
      <c r="B27" s="16">
        <f t="shared" si="4"/>
        <v>7671</v>
      </c>
      <c r="C27" s="16">
        <f t="shared" si="4"/>
        <v>673556</v>
      </c>
      <c r="D27" s="1">
        <v>4260</v>
      </c>
      <c r="E27" s="1">
        <v>62391</v>
      </c>
      <c r="F27" s="1">
        <v>2270</v>
      </c>
      <c r="G27" s="1">
        <v>146379</v>
      </c>
      <c r="H27" s="1">
        <v>434</v>
      </c>
      <c r="I27" s="1">
        <v>84406</v>
      </c>
      <c r="J27" s="1">
        <v>707</v>
      </c>
      <c r="K27" s="1">
        <v>380380</v>
      </c>
    </row>
    <row r="28" spans="1:11" ht="12.75" customHeight="1">
      <c r="A28" s="14" t="s">
        <v>26</v>
      </c>
      <c r="B28" s="16">
        <f t="shared" si="4"/>
        <v>10989</v>
      </c>
      <c r="C28" s="16">
        <f t="shared" si="4"/>
        <v>1690627</v>
      </c>
      <c r="D28" s="1">
        <v>3539</v>
      </c>
      <c r="E28" s="1">
        <v>70964</v>
      </c>
      <c r="F28" s="1">
        <v>5112</v>
      </c>
      <c r="G28" s="1">
        <v>318204</v>
      </c>
      <c r="H28" s="1">
        <v>644</v>
      </c>
      <c r="I28" s="1">
        <v>125173</v>
      </c>
      <c r="J28" s="1">
        <v>1694</v>
      </c>
      <c r="K28" s="1">
        <v>1176286</v>
      </c>
    </row>
    <row r="29" spans="1:11" ht="12.75" customHeight="1">
      <c r="A29" s="14" t="s">
        <v>27</v>
      </c>
      <c r="B29" s="16">
        <f t="shared" si="4"/>
        <v>3826</v>
      </c>
      <c r="C29" s="16">
        <f t="shared" si="4"/>
        <v>555703</v>
      </c>
      <c r="D29" s="1">
        <v>941</v>
      </c>
      <c r="E29" s="1">
        <v>19883</v>
      </c>
      <c r="F29" s="1">
        <v>2006</v>
      </c>
      <c r="G29" s="1">
        <v>135676</v>
      </c>
      <c r="H29" s="1">
        <v>305</v>
      </c>
      <c r="I29" s="1">
        <v>58791</v>
      </c>
      <c r="J29" s="1">
        <v>574</v>
      </c>
      <c r="K29" s="1">
        <v>341353</v>
      </c>
    </row>
    <row r="30" spans="1:11">
      <c r="A30" s="13" t="s">
        <v>28</v>
      </c>
      <c r="B30" s="16">
        <f t="shared" si="4"/>
        <v>2125</v>
      </c>
      <c r="C30" s="16">
        <f t="shared" si="4"/>
        <v>385268</v>
      </c>
      <c r="D30" s="10">
        <v>479</v>
      </c>
      <c r="E30" s="10">
        <v>9863</v>
      </c>
      <c r="F30" s="1">
        <v>1100</v>
      </c>
      <c r="G30" s="10">
        <v>75728</v>
      </c>
      <c r="H30" s="10">
        <v>167</v>
      </c>
      <c r="I30" s="10">
        <v>32666</v>
      </c>
      <c r="J30" s="10">
        <v>379</v>
      </c>
      <c r="K30" s="1">
        <v>267011</v>
      </c>
    </row>
    <row r="31" spans="1:11">
      <c r="A31" s="13" t="s">
        <v>29</v>
      </c>
      <c r="B31" s="16">
        <f t="shared" si="4"/>
        <v>27091</v>
      </c>
      <c r="C31" s="16">
        <f t="shared" si="4"/>
        <v>2877072</v>
      </c>
      <c r="D31" s="10">
        <v>11857</v>
      </c>
      <c r="E31" s="10">
        <v>212708</v>
      </c>
      <c r="F31" s="1">
        <v>10732</v>
      </c>
      <c r="G31" s="10">
        <v>672762</v>
      </c>
      <c r="H31" s="10">
        <v>1647</v>
      </c>
      <c r="I31" s="10">
        <v>324052</v>
      </c>
      <c r="J31" s="10">
        <v>2855</v>
      </c>
      <c r="K31" s="1">
        <v>1667550</v>
      </c>
    </row>
    <row r="32" spans="1:11" ht="6" customHeight="1">
      <c r="A32" s="13"/>
      <c r="B32" s="10"/>
      <c r="C32" s="10"/>
      <c r="D32" s="10"/>
      <c r="E32" s="10"/>
      <c r="G32" s="10"/>
      <c r="H32" s="10"/>
      <c r="I32" s="10"/>
      <c r="J32" s="10"/>
    </row>
    <row r="33" spans="1:11">
      <c r="A33" s="17" t="s">
        <v>30</v>
      </c>
      <c r="B33" s="18">
        <f>SUM(B34:B37)</f>
        <v>41123</v>
      </c>
      <c r="C33" s="18">
        <f>SUM(C34:C37)</f>
        <v>13021329</v>
      </c>
      <c r="D33" s="18">
        <f>SUM(D34:D37)</f>
        <v>13525</v>
      </c>
      <c r="E33" s="18">
        <f t="shared" ref="E33:K33" si="5">SUM(E34:E37)</f>
        <v>225927</v>
      </c>
      <c r="F33" s="18">
        <f t="shared" si="5"/>
        <v>9630</v>
      </c>
      <c r="G33" s="18">
        <f t="shared" si="5"/>
        <v>646652</v>
      </c>
      <c r="H33" s="18">
        <f t="shared" si="5"/>
        <v>2673</v>
      </c>
      <c r="I33" s="18">
        <f t="shared" si="5"/>
        <v>530717</v>
      </c>
      <c r="J33" s="18">
        <f t="shared" si="5"/>
        <v>15295</v>
      </c>
      <c r="K33" s="18">
        <f t="shared" si="5"/>
        <v>11618033</v>
      </c>
    </row>
    <row r="34" spans="1:11">
      <c r="A34" s="13" t="s">
        <v>31</v>
      </c>
      <c r="B34" s="16">
        <f t="shared" ref="B34:C37" si="6">SUM(D34,F34,H34,J34)</f>
        <v>17286</v>
      </c>
      <c r="C34" s="16">
        <f t="shared" si="6"/>
        <v>3518457</v>
      </c>
      <c r="D34" s="10">
        <v>7009</v>
      </c>
      <c r="E34" s="10">
        <v>119091</v>
      </c>
      <c r="F34" s="1">
        <v>5073</v>
      </c>
      <c r="G34" s="10">
        <v>314955</v>
      </c>
      <c r="H34" s="10">
        <v>939</v>
      </c>
      <c r="I34" s="10">
        <v>187306</v>
      </c>
      <c r="J34" s="10">
        <v>4265</v>
      </c>
      <c r="K34" s="1">
        <v>2897105</v>
      </c>
    </row>
    <row r="35" spans="1:11">
      <c r="A35" s="28" t="s">
        <v>32</v>
      </c>
      <c r="B35" s="16">
        <f t="shared" si="6"/>
        <v>4268</v>
      </c>
      <c r="C35" s="16">
        <f t="shared" si="6"/>
        <v>607497</v>
      </c>
      <c r="D35" s="1">
        <v>2394</v>
      </c>
      <c r="E35" s="1">
        <v>38556</v>
      </c>
      <c r="F35" s="1">
        <v>949</v>
      </c>
      <c r="G35" s="1">
        <v>57587</v>
      </c>
      <c r="H35" s="1">
        <v>210</v>
      </c>
      <c r="I35" s="1">
        <v>41167</v>
      </c>
      <c r="J35" s="1">
        <v>715</v>
      </c>
      <c r="K35" s="1">
        <v>470187</v>
      </c>
    </row>
    <row r="36" spans="1:11">
      <c r="A36" s="28" t="s">
        <v>33</v>
      </c>
      <c r="B36" s="16">
        <f t="shared" si="6"/>
        <v>7044</v>
      </c>
      <c r="C36" s="16">
        <f t="shared" si="6"/>
        <v>2232937</v>
      </c>
      <c r="D36" s="1">
        <v>1537</v>
      </c>
      <c r="E36" s="1">
        <v>23370</v>
      </c>
      <c r="F36" s="1">
        <v>1681</v>
      </c>
      <c r="G36" s="1">
        <v>132357</v>
      </c>
      <c r="H36" s="1">
        <v>763</v>
      </c>
      <c r="I36" s="1">
        <v>151898</v>
      </c>
      <c r="J36" s="1">
        <v>3063</v>
      </c>
      <c r="K36" s="1">
        <v>1925312</v>
      </c>
    </row>
    <row r="37" spans="1:11">
      <c r="A37" s="14" t="s">
        <v>34</v>
      </c>
      <c r="B37" s="16">
        <f t="shared" si="6"/>
        <v>12525</v>
      </c>
      <c r="C37" s="16">
        <f t="shared" si="6"/>
        <v>6662438</v>
      </c>
      <c r="D37" s="1">
        <v>2585</v>
      </c>
      <c r="E37" s="1">
        <v>44910</v>
      </c>
      <c r="F37" s="1">
        <v>1927</v>
      </c>
      <c r="G37" s="1">
        <v>141753</v>
      </c>
      <c r="H37" s="1">
        <v>761</v>
      </c>
      <c r="I37" s="1">
        <v>150346</v>
      </c>
      <c r="J37" s="1">
        <v>7252</v>
      </c>
      <c r="K37" s="1">
        <v>6325429</v>
      </c>
    </row>
    <row r="38" spans="1:11" ht="6" customHeight="1">
      <c r="A38" s="14"/>
    </row>
    <row r="39" spans="1:11">
      <c r="A39" s="20" t="s">
        <v>35</v>
      </c>
      <c r="B39" s="19">
        <f>SUM(B40:B42)</f>
        <v>29503</v>
      </c>
      <c r="C39" s="19">
        <f>SUM(C40:C42)</f>
        <v>4402612</v>
      </c>
      <c r="D39" s="19">
        <f>SUM(D40:D42)</f>
        <v>15151</v>
      </c>
      <c r="E39" s="19">
        <f t="shared" ref="E39:K39" si="7">SUM(E40:E42)</f>
        <v>226103</v>
      </c>
      <c r="F39" s="19">
        <f t="shared" si="7"/>
        <v>6497</v>
      </c>
      <c r="G39" s="19">
        <f t="shared" si="7"/>
        <v>446614</v>
      </c>
      <c r="H39" s="19">
        <f t="shared" si="7"/>
        <v>2049</v>
      </c>
      <c r="I39" s="19">
        <f t="shared" si="7"/>
        <v>402791</v>
      </c>
      <c r="J39" s="19">
        <f t="shared" si="7"/>
        <v>5806</v>
      </c>
      <c r="K39" s="19">
        <f t="shared" si="7"/>
        <v>3327104</v>
      </c>
    </row>
    <row r="40" spans="1:11" ht="12" customHeight="1">
      <c r="A40" s="13" t="s">
        <v>36</v>
      </c>
      <c r="B40" s="16">
        <f t="shared" ref="B40:C42" si="8">SUM(D40,F40,H40,J40)</f>
        <v>10225</v>
      </c>
      <c r="C40" s="16">
        <f t="shared" si="8"/>
        <v>1772823</v>
      </c>
      <c r="D40" s="1">
        <v>4464</v>
      </c>
      <c r="E40" s="1">
        <v>74188</v>
      </c>
      <c r="F40" s="10">
        <v>2575</v>
      </c>
      <c r="G40" s="1">
        <v>173689</v>
      </c>
      <c r="H40" s="1">
        <v>854</v>
      </c>
      <c r="I40" s="1">
        <v>169065</v>
      </c>
      <c r="J40" s="1">
        <v>2332</v>
      </c>
      <c r="K40" s="10">
        <v>1355881</v>
      </c>
    </row>
    <row r="41" spans="1:11">
      <c r="A41" s="28" t="s">
        <v>37</v>
      </c>
      <c r="B41" s="16">
        <f t="shared" si="8"/>
        <v>7816</v>
      </c>
      <c r="C41" s="16">
        <f t="shared" si="8"/>
        <v>923152</v>
      </c>
      <c r="D41" s="1">
        <v>4732</v>
      </c>
      <c r="E41" s="1">
        <v>67763</v>
      </c>
      <c r="F41" s="1">
        <v>1598</v>
      </c>
      <c r="G41" s="1">
        <v>100018</v>
      </c>
      <c r="H41" s="1">
        <v>325</v>
      </c>
      <c r="I41" s="1">
        <v>63809</v>
      </c>
      <c r="J41" s="1">
        <v>1161</v>
      </c>
      <c r="K41" s="1">
        <v>691562</v>
      </c>
    </row>
    <row r="42" spans="1:11">
      <c r="A42" s="28" t="s">
        <v>38</v>
      </c>
      <c r="B42" s="16">
        <f t="shared" si="8"/>
        <v>11462</v>
      </c>
      <c r="C42" s="16">
        <f t="shared" si="8"/>
        <v>1706637</v>
      </c>
      <c r="D42" s="1">
        <v>5955</v>
      </c>
      <c r="E42" s="1">
        <v>84152</v>
      </c>
      <c r="F42" s="1">
        <v>2324</v>
      </c>
      <c r="G42" s="1">
        <v>172907</v>
      </c>
      <c r="H42" s="1">
        <v>870</v>
      </c>
      <c r="I42" s="1">
        <v>169917</v>
      </c>
      <c r="J42" s="1">
        <v>2313</v>
      </c>
      <c r="K42" s="1">
        <v>1279661</v>
      </c>
    </row>
    <row r="43" spans="1:11" ht="6" customHeight="1">
      <c r="A43" s="14"/>
    </row>
    <row r="44" spans="1:11">
      <c r="A44" s="20" t="s">
        <v>39</v>
      </c>
      <c r="B44" s="19">
        <f>SUM(B45:B48)</f>
        <v>11597</v>
      </c>
      <c r="C44" s="19">
        <f>SUM(C45:C48)</f>
        <v>2334734</v>
      </c>
      <c r="D44" s="19">
        <f>SUM(D45:D48)</f>
        <v>5479</v>
      </c>
      <c r="E44" s="19">
        <f t="shared" ref="E44:K44" si="9">SUM(E45:E48)</f>
        <v>79474</v>
      </c>
      <c r="F44" s="19">
        <f t="shared" si="9"/>
        <v>2200</v>
      </c>
      <c r="G44" s="19">
        <f t="shared" si="9"/>
        <v>162100</v>
      </c>
      <c r="H44" s="19">
        <f t="shared" si="9"/>
        <v>944</v>
      </c>
      <c r="I44" s="19">
        <f t="shared" si="9"/>
        <v>187157</v>
      </c>
      <c r="J44" s="19">
        <f t="shared" si="9"/>
        <v>2974</v>
      </c>
      <c r="K44" s="19">
        <f t="shared" si="9"/>
        <v>1906003</v>
      </c>
    </row>
    <row r="45" spans="1:11">
      <c r="A45" s="13" t="s">
        <v>40</v>
      </c>
      <c r="B45" s="16">
        <f t="shared" ref="B45:C48" si="10">SUM(D45,F45,H45,J45)</f>
        <v>1410</v>
      </c>
      <c r="C45" s="16">
        <f t="shared" si="10"/>
        <v>430068</v>
      </c>
      <c r="D45" s="1">
        <v>430</v>
      </c>
      <c r="E45" s="1">
        <v>5880</v>
      </c>
      <c r="F45" s="10">
        <v>271</v>
      </c>
      <c r="G45" s="1">
        <v>22831</v>
      </c>
      <c r="H45" s="1">
        <v>150</v>
      </c>
      <c r="I45" s="1">
        <v>30109</v>
      </c>
      <c r="J45" s="1">
        <v>559</v>
      </c>
      <c r="K45" s="10">
        <v>371248</v>
      </c>
    </row>
    <row r="46" spans="1:11">
      <c r="A46" s="14" t="s">
        <v>41</v>
      </c>
      <c r="B46" s="16">
        <f t="shared" si="10"/>
        <v>3759</v>
      </c>
      <c r="C46" s="16">
        <f t="shared" si="10"/>
        <v>525017</v>
      </c>
      <c r="D46" s="1">
        <v>2048</v>
      </c>
      <c r="E46" s="1">
        <v>31647</v>
      </c>
      <c r="F46" s="1">
        <v>809</v>
      </c>
      <c r="G46" s="1">
        <v>55210</v>
      </c>
      <c r="H46" s="1">
        <v>227</v>
      </c>
      <c r="I46" s="1">
        <v>44652</v>
      </c>
      <c r="J46" s="1">
        <v>675</v>
      </c>
      <c r="K46" s="1">
        <v>393508</v>
      </c>
    </row>
    <row r="47" spans="1:11">
      <c r="A47" s="13" t="s">
        <v>42</v>
      </c>
      <c r="B47" s="16">
        <f t="shared" si="10"/>
        <v>5822</v>
      </c>
      <c r="C47" s="16">
        <f t="shared" si="10"/>
        <v>992095</v>
      </c>
      <c r="D47" s="1">
        <v>2981</v>
      </c>
      <c r="E47" s="1">
        <v>41544</v>
      </c>
      <c r="F47" s="10">
        <v>1039</v>
      </c>
      <c r="G47" s="1">
        <v>77676</v>
      </c>
      <c r="H47" s="1">
        <v>519</v>
      </c>
      <c r="I47" s="1">
        <v>103176</v>
      </c>
      <c r="J47" s="1">
        <v>1283</v>
      </c>
      <c r="K47" s="10">
        <v>769699</v>
      </c>
    </row>
    <row r="48" spans="1:11">
      <c r="A48" s="13" t="s">
        <v>43</v>
      </c>
      <c r="B48" s="16">
        <f t="shared" si="10"/>
        <v>606</v>
      </c>
      <c r="C48" s="16">
        <f t="shared" si="10"/>
        <v>387554</v>
      </c>
      <c r="D48" s="1">
        <v>20</v>
      </c>
      <c r="E48" s="1">
        <v>403</v>
      </c>
      <c r="F48" s="10">
        <v>81</v>
      </c>
      <c r="G48" s="1">
        <v>6383</v>
      </c>
      <c r="H48" s="1">
        <v>48</v>
      </c>
      <c r="I48" s="1">
        <v>9220</v>
      </c>
      <c r="J48" s="1">
        <v>457</v>
      </c>
      <c r="K48" s="10">
        <v>371548</v>
      </c>
    </row>
    <row r="49" spans="1:11" ht="6" customHeight="1">
      <c r="A49" s="9"/>
      <c r="B49" s="11"/>
      <c r="C49" s="11"/>
      <c r="D49" s="11"/>
      <c r="E49" s="11"/>
      <c r="F49" s="11"/>
      <c r="G49" s="11"/>
      <c r="H49" s="11"/>
      <c r="I49" s="11"/>
      <c r="J49" s="11"/>
      <c r="K49" s="11"/>
    </row>
    <row r="50" spans="1:11">
      <c r="A50" s="109" t="s">
        <v>44</v>
      </c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1:11">
      <c r="A51" s="111" t="s">
        <v>152</v>
      </c>
    </row>
  </sheetData>
  <phoneticPr fontId="0" type="noConversion"/>
  <printOptions horizontalCentered="1"/>
  <pageMargins left="0" right="0" top="0.78740157480314965" bottom="0.78740157480314965" header="0.51181102362204722" footer="0.51181102362204722"/>
  <pageSetup paperSize="9" scale="95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>
  <sheetPr codeName="Plan19"/>
  <dimension ref="A1:K50"/>
  <sheetViews>
    <sheetView workbookViewId="0">
      <selection activeCell="A2" sqref="A2"/>
    </sheetView>
  </sheetViews>
  <sheetFormatPr defaultColWidth="11.42578125" defaultRowHeight="12"/>
  <cols>
    <col min="1" max="1" width="11.7109375" style="33" customWidth="1"/>
    <col min="2" max="2" width="9.7109375" style="33" customWidth="1"/>
    <col min="3" max="3" width="8.28515625" style="33" customWidth="1"/>
    <col min="4" max="5" width="9.7109375" style="33" customWidth="1"/>
    <col min="6" max="7" width="8.7109375" style="33" customWidth="1"/>
    <col min="8" max="8" width="8.85546875" style="33" bestFit="1" customWidth="1"/>
    <col min="9" max="11" width="8.7109375" style="33" customWidth="1"/>
    <col min="12" max="16384" width="11.42578125" style="33"/>
  </cols>
  <sheetData>
    <row r="1" spans="1:11" ht="12.75">
      <c r="A1" s="83" t="s">
        <v>104</v>
      </c>
      <c r="B1" s="84"/>
      <c r="C1" s="84"/>
      <c r="D1" s="84"/>
      <c r="E1" s="84"/>
      <c r="F1" s="84"/>
      <c r="G1" s="84"/>
      <c r="H1" s="84"/>
      <c r="I1" s="84"/>
      <c r="J1" s="84"/>
      <c r="K1" s="84"/>
    </row>
    <row r="2" spans="1:11" ht="12.75">
      <c r="A2" s="83"/>
      <c r="B2" s="84"/>
      <c r="C2" s="84"/>
      <c r="D2" s="84"/>
      <c r="E2" s="84"/>
      <c r="F2" s="84"/>
      <c r="G2" s="84"/>
      <c r="H2" s="84"/>
      <c r="I2" s="84"/>
      <c r="J2" s="84"/>
      <c r="K2" s="84"/>
    </row>
    <row r="3" spans="1:11" ht="6" customHeight="1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</row>
    <row r="4" spans="1:11" ht="15">
      <c r="A4" s="85" t="s">
        <v>105</v>
      </c>
      <c r="B4" s="84"/>
      <c r="C4" s="84"/>
      <c r="D4" s="84"/>
      <c r="E4" s="84"/>
      <c r="F4" s="84"/>
      <c r="G4" s="84"/>
      <c r="H4" s="84"/>
      <c r="I4" s="84"/>
      <c r="J4" s="84"/>
      <c r="K4" s="84"/>
    </row>
    <row r="5" spans="1:11" ht="14.25">
      <c r="A5" s="86" t="s">
        <v>126</v>
      </c>
      <c r="B5" s="84"/>
      <c r="C5" s="84"/>
      <c r="D5" s="84"/>
      <c r="E5" s="84"/>
      <c r="F5" s="84"/>
      <c r="G5" s="84"/>
      <c r="H5" s="84"/>
      <c r="I5" s="84"/>
      <c r="J5" s="84"/>
      <c r="K5" s="84"/>
    </row>
    <row r="6" spans="1:11" ht="6" customHeight="1">
      <c r="A6" s="84"/>
      <c r="B6" s="84"/>
      <c r="C6" s="84"/>
      <c r="D6" s="84"/>
      <c r="E6" s="84"/>
      <c r="F6" s="84"/>
      <c r="G6" s="84"/>
    </row>
    <row r="7" spans="1:11">
      <c r="A7" s="87" t="s">
        <v>1</v>
      </c>
      <c r="B7" s="88" t="s">
        <v>106</v>
      </c>
      <c r="C7" s="89"/>
      <c r="D7" s="89"/>
      <c r="E7" s="89"/>
      <c r="F7" s="89"/>
      <c r="G7" s="89"/>
      <c r="H7" s="89"/>
      <c r="I7" s="89"/>
      <c r="J7" s="89"/>
      <c r="K7" s="89"/>
    </row>
    <row r="8" spans="1:11">
      <c r="A8" s="90" t="s">
        <v>3</v>
      </c>
      <c r="B8" s="88" t="s">
        <v>50</v>
      </c>
      <c r="C8" s="89"/>
      <c r="D8" s="89"/>
      <c r="E8" s="89"/>
      <c r="F8" s="89"/>
      <c r="G8" s="88" t="s">
        <v>51</v>
      </c>
      <c r="H8" s="89"/>
      <c r="I8" s="89"/>
      <c r="J8" s="89"/>
      <c r="K8" s="89"/>
    </row>
    <row r="9" spans="1:11">
      <c r="A9" s="91" t="s">
        <v>4</v>
      </c>
      <c r="B9" s="92" t="s">
        <v>5</v>
      </c>
      <c r="C9" s="92" t="s">
        <v>6</v>
      </c>
      <c r="D9" s="92" t="s">
        <v>7</v>
      </c>
      <c r="E9" s="92" t="s">
        <v>8</v>
      </c>
      <c r="F9" s="92" t="s">
        <v>9</v>
      </c>
      <c r="G9" s="92" t="s">
        <v>5</v>
      </c>
      <c r="H9" s="92" t="s">
        <v>6</v>
      </c>
      <c r="I9" s="92" t="s">
        <v>7</v>
      </c>
      <c r="J9" s="92" t="s">
        <v>8</v>
      </c>
      <c r="K9" s="92" t="s">
        <v>9</v>
      </c>
    </row>
    <row r="10" spans="1:11" ht="6" customHeight="1">
      <c r="A10" s="34"/>
      <c r="B10" s="34"/>
      <c r="C10" s="34"/>
      <c r="D10" s="34"/>
      <c r="E10" s="34"/>
      <c r="F10" s="93"/>
      <c r="G10" s="34"/>
      <c r="H10" s="34"/>
      <c r="I10" s="34"/>
      <c r="J10" s="34"/>
      <c r="K10" s="93"/>
    </row>
    <row r="11" spans="1:11" ht="14.25" customHeight="1">
      <c r="A11" s="15" t="s">
        <v>10</v>
      </c>
      <c r="B11" s="16">
        <f>SUM(C11:F11)</f>
        <v>21446051</v>
      </c>
      <c r="C11" s="16">
        <f>SUM(C13,C22,C33,C39,C44)</f>
        <v>24571</v>
      </c>
      <c r="D11" s="16">
        <f t="shared" ref="D11:K11" si="0">SUM(D13,D22,D33,D39,D44)</f>
        <v>11990728</v>
      </c>
      <c r="E11" s="16">
        <f t="shared" si="0"/>
        <v>6391489</v>
      </c>
      <c r="F11" s="16">
        <f t="shared" si="0"/>
        <v>3039263</v>
      </c>
      <c r="G11" s="32">
        <f>SUM(H11:K11)</f>
        <v>3362270</v>
      </c>
      <c r="H11" s="32">
        <f t="shared" si="0"/>
        <v>59615</v>
      </c>
      <c r="I11" s="32">
        <f t="shared" si="0"/>
        <v>2330534</v>
      </c>
      <c r="J11" s="32">
        <f t="shared" si="0"/>
        <v>186231</v>
      </c>
      <c r="K11" s="32">
        <f t="shared" si="0"/>
        <v>785890</v>
      </c>
    </row>
    <row r="12" spans="1:11" ht="6" customHeight="1">
      <c r="A12" s="45"/>
      <c r="B12" s="34"/>
      <c r="C12" s="34"/>
      <c r="D12" s="34"/>
      <c r="E12" s="34"/>
      <c r="F12" s="93"/>
      <c r="G12" s="46"/>
      <c r="H12" s="46"/>
      <c r="I12" s="46"/>
      <c r="J12" s="46"/>
      <c r="K12" s="46"/>
    </row>
    <row r="13" spans="1:11" ht="12" customHeight="1">
      <c r="A13" s="15" t="s">
        <v>11</v>
      </c>
      <c r="B13" s="16">
        <f>SUM(C13:F13)</f>
        <v>1595153</v>
      </c>
      <c r="C13" s="16">
        <f>SUM(C14:C20)</f>
        <v>5004</v>
      </c>
      <c r="D13" s="16">
        <f t="shared" ref="D13:K13" si="1">SUM(D14:D20)</f>
        <v>995586</v>
      </c>
      <c r="E13" s="16">
        <f t="shared" si="1"/>
        <v>468576</v>
      </c>
      <c r="F13" s="16">
        <f t="shared" si="1"/>
        <v>125987</v>
      </c>
      <c r="G13" s="32">
        <f t="shared" ref="G13:G20" si="2">SUM(H13:K13)</f>
        <v>197317</v>
      </c>
      <c r="H13" s="32">
        <f t="shared" si="1"/>
        <v>4831</v>
      </c>
      <c r="I13" s="32">
        <f t="shared" si="1"/>
        <v>165949</v>
      </c>
      <c r="J13" s="32">
        <f t="shared" si="1"/>
        <v>2442</v>
      </c>
      <c r="K13" s="32">
        <f t="shared" si="1"/>
        <v>24095</v>
      </c>
    </row>
    <row r="14" spans="1:11">
      <c r="A14" s="45" t="s">
        <v>12</v>
      </c>
      <c r="B14" s="16">
        <f>SUM(C14:F14)</f>
        <v>182331</v>
      </c>
      <c r="C14" s="51">
        <v>33</v>
      </c>
      <c r="D14" s="50">
        <v>108194</v>
      </c>
      <c r="E14" s="50">
        <v>58442</v>
      </c>
      <c r="F14" s="50">
        <v>15662</v>
      </c>
      <c r="G14" s="32">
        <f t="shared" si="2"/>
        <v>17725</v>
      </c>
      <c r="H14" s="50">
        <v>93</v>
      </c>
      <c r="I14" s="50">
        <v>15267</v>
      </c>
      <c r="J14" s="50">
        <v>257</v>
      </c>
      <c r="K14" s="50">
        <v>2108</v>
      </c>
    </row>
    <row r="15" spans="1:11">
      <c r="A15" s="94" t="s">
        <v>13</v>
      </c>
      <c r="B15" s="16">
        <f t="shared" ref="B15:B20" si="3">SUM(C15:F15)</f>
        <v>73934</v>
      </c>
      <c r="C15" s="50">
        <v>266</v>
      </c>
      <c r="D15" s="50">
        <v>49032</v>
      </c>
      <c r="E15" s="50">
        <v>18926</v>
      </c>
      <c r="F15" s="50">
        <v>5710</v>
      </c>
      <c r="G15" s="32">
        <f t="shared" si="2"/>
        <v>8766</v>
      </c>
      <c r="H15" s="50">
        <v>110</v>
      </c>
      <c r="I15" s="50">
        <v>7589</v>
      </c>
      <c r="J15" s="50">
        <v>326</v>
      </c>
      <c r="K15" s="50">
        <v>741</v>
      </c>
    </row>
    <row r="16" spans="1:11">
      <c r="A16" s="95" t="s">
        <v>14</v>
      </c>
      <c r="B16" s="16">
        <f t="shared" si="3"/>
        <v>333773</v>
      </c>
      <c r="C16" s="50">
        <v>527</v>
      </c>
      <c r="D16" s="50">
        <v>218295</v>
      </c>
      <c r="E16" s="50">
        <v>85801</v>
      </c>
      <c r="F16" s="50">
        <v>29150</v>
      </c>
      <c r="G16" s="32">
        <f t="shared" si="2"/>
        <v>49997</v>
      </c>
      <c r="H16" s="50">
        <v>2734</v>
      </c>
      <c r="I16" s="50">
        <v>42578</v>
      </c>
      <c r="J16" s="51" t="s">
        <v>15</v>
      </c>
      <c r="K16" s="50">
        <v>4685</v>
      </c>
    </row>
    <row r="17" spans="1:11">
      <c r="A17" s="94" t="s">
        <v>16</v>
      </c>
      <c r="B17" s="16">
        <f t="shared" si="3"/>
        <v>38855</v>
      </c>
      <c r="C17" s="50">
        <v>175</v>
      </c>
      <c r="D17" s="50">
        <v>36982</v>
      </c>
      <c r="E17" s="51">
        <v>1165</v>
      </c>
      <c r="F17" s="50">
        <v>533</v>
      </c>
      <c r="G17" s="32">
        <f t="shared" si="2"/>
        <v>4249</v>
      </c>
      <c r="H17" s="50">
        <v>361</v>
      </c>
      <c r="I17" s="50">
        <v>3786</v>
      </c>
      <c r="J17" s="51" t="s">
        <v>15</v>
      </c>
      <c r="K17" s="51">
        <v>102</v>
      </c>
    </row>
    <row r="18" spans="1:11">
      <c r="A18" s="95" t="s">
        <v>17</v>
      </c>
      <c r="B18" s="16">
        <f t="shared" si="3"/>
        <v>725257</v>
      </c>
      <c r="C18" s="50">
        <v>3914</v>
      </c>
      <c r="D18" s="50">
        <v>415920</v>
      </c>
      <c r="E18" s="50">
        <v>242354</v>
      </c>
      <c r="F18" s="50">
        <v>63069</v>
      </c>
      <c r="G18" s="32">
        <f t="shared" si="2"/>
        <v>85403</v>
      </c>
      <c r="H18" s="50">
        <v>1323</v>
      </c>
      <c r="I18" s="50">
        <v>69004</v>
      </c>
      <c r="J18" s="50">
        <v>704</v>
      </c>
      <c r="K18" s="50">
        <v>14372</v>
      </c>
    </row>
    <row r="19" spans="1:11">
      <c r="A19" s="95" t="s">
        <v>18</v>
      </c>
      <c r="B19" s="16">
        <f t="shared" si="3"/>
        <v>63350</v>
      </c>
      <c r="C19" s="51" t="s">
        <v>15</v>
      </c>
      <c r="D19" s="50">
        <v>51490</v>
      </c>
      <c r="E19" s="50">
        <v>8809</v>
      </c>
      <c r="F19" s="50">
        <v>3051</v>
      </c>
      <c r="G19" s="32">
        <f t="shared" si="2"/>
        <v>8544</v>
      </c>
      <c r="H19" s="51" t="s">
        <v>15</v>
      </c>
      <c r="I19" s="51">
        <v>8103</v>
      </c>
      <c r="J19" s="51" t="s">
        <v>15</v>
      </c>
      <c r="K19" s="50">
        <v>441</v>
      </c>
    </row>
    <row r="20" spans="1:11">
      <c r="A20" s="94" t="s">
        <v>19</v>
      </c>
      <c r="B20" s="16">
        <f t="shared" si="3"/>
        <v>177653</v>
      </c>
      <c r="C20" s="51">
        <v>89</v>
      </c>
      <c r="D20" s="50">
        <v>115673</v>
      </c>
      <c r="E20" s="50">
        <v>53079</v>
      </c>
      <c r="F20" s="50">
        <v>8812</v>
      </c>
      <c r="G20" s="32">
        <f t="shared" si="2"/>
        <v>22633</v>
      </c>
      <c r="H20" s="50">
        <v>210</v>
      </c>
      <c r="I20" s="51">
        <v>19622</v>
      </c>
      <c r="J20" s="50">
        <v>1155</v>
      </c>
      <c r="K20" s="50">
        <v>1646</v>
      </c>
    </row>
    <row r="21" spans="1:11" ht="6" customHeight="1">
      <c r="A21" s="94"/>
      <c r="B21" s="50"/>
      <c r="C21" s="50"/>
      <c r="D21" s="50"/>
      <c r="E21" s="50"/>
      <c r="G21" s="96"/>
      <c r="H21" s="96"/>
      <c r="I21" s="96"/>
      <c r="J21" s="96"/>
      <c r="K21" s="97"/>
    </row>
    <row r="22" spans="1:11">
      <c r="A22" s="17" t="s">
        <v>20</v>
      </c>
      <c r="B22" s="16">
        <f>SUM(C22:F22)</f>
        <v>5870886</v>
      </c>
      <c r="C22" s="16">
        <f>SUM(C23:C31)</f>
        <v>4460</v>
      </c>
      <c r="D22" s="16">
        <f>SUM(D23:D31)</f>
        <v>2354406</v>
      </c>
      <c r="E22" s="16">
        <f>SUM(E23:E31)</f>
        <v>2477952</v>
      </c>
      <c r="F22" s="16">
        <f>SUM(F23:F31)</f>
        <v>1034068</v>
      </c>
      <c r="G22" s="32">
        <f t="shared" ref="G22:G31" si="4">SUM(H22:K22)</f>
        <v>702845</v>
      </c>
      <c r="H22" s="32">
        <f>SUM(H23:H31)</f>
        <v>18192</v>
      </c>
      <c r="I22" s="32">
        <f>SUM(I23:I31)</f>
        <v>384012</v>
      </c>
      <c r="J22" s="32">
        <f>SUM(J23:J31)</f>
        <v>92613</v>
      </c>
      <c r="K22" s="32">
        <f>SUM(K23:K31)</f>
        <v>208028</v>
      </c>
    </row>
    <row r="23" spans="1:11" ht="12" customHeight="1">
      <c r="A23" s="95" t="s">
        <v>21</v>
      </c>
      <c r="B23" s="16">
        <f t="shared" ref="B23:B31" si="5">SUM(C23:F23)</f>
        <v>820716</v>
      </c>
      <c r="C23" s="50">
        <v>1014</v>
      </c>
      <c r="D23" s="50">
        <v>272707</v>
      </c>
      <c r="E23" s="50">
        <v>436639</v>
      </c>
      <c r="F23" s="50">
        <v>110356</v>
      </c>
      <c r="G23" s="32">
        <f t="shared" si="4"/>
        <v>82787</v>
      </c>
      <c r="H23" s="50">
        <v>2450</v>
      </c>
      <c r="I23" s="50">
        <v>39604</v>
      </c>
      <c r="J23" s="50">
        <v>12728</v>
      </c>
      <c r="K23" s="50">
        <v>28005</v>
      </c>
    </row>
    <row r="24" spans="1:11" ht="12" customHeight="1">
      <c r="A24" s="94" t="s">
        <v>22</v>
      </c>
      <c r="B24" s="16">
        <f t="shared" si="5"/>
        <v>342161</v>
      </c>
      <c r="C24" s="50">
        <v>502</v>
      </c>
      <c r="D24" s="50">
        <v>143924</v>
      </c>
      <c r="E24" s="50">
        <v>137260</v>
      </c>
      <c r="F24" s="50">
        <v>60475</v>
      </c>
      <c r="G24" s="32">
        <f t="shared" si="4"/>
        <v>35232</v>
      </c>
      <c r="H24" s="50">
        <v>2877</v>
      </c>
      <c r="I24" s="50">
        <v>18540</v>
      </c>
      <c r="J24" s="50">
        <v>1371</v>
      </c>
      <c r="K24" s="50">
        <v>12444</v>
      </c>
    </row>
    <row r="25" spans="1:11" ht="12.75" customHeight="1">
      <c r="A25" s="95" t="s">
        <v>23</v>
      </c>
      <c r="B25" s="16">
        <f t="shared" si="5"/>
        <v>864001</v>
      </c>
      <c r="C25" s="51">
        <v>17</v>
      </c>
      <c r="D25" s="50">
        <v>283741</v>
      </c>
      <c r="E25" s="50">
        <v>371094</v>
      </c>
      <c r="F25" s="50">
        <v>209149</v>
      </c>
      <c r="G25" s="32">
        <f t="shared" si="4"/>
        <v>87899</v>
      </c>
      <c r="H25" s="50">
        <v>538</v>
      </c>
      <c r="I25" s="50">
        <v>44182</v>
      </c>
      <c r="J25" s="50">
        <v>9347</v>
      </c>
      <c r="K25" s="50">
        <v>33832</v>
      </c>
    </row>
    <row r="26" spans="1:11" ht="12.75" customHeight="1">
      <c r="A26" s="98" t="s">
        <v>24</v>
      </c>
      <c r="B26" s="16">
        <f t="shared" si="5"/>
        <v>328285</v>
      </c>
      <c r="C26" s="50">
        <v>193</v>
      </c>
      <c r="D26" s="50">
        <v>145861</v>
      </c>
      <c r="E26" s="50">
        <v>109767</v>
      </c>
      <c r="F26" s="50">
        <v>72464</v>
      </c>
      <c r="G26" s="32">
        <f t="shared" si="4"/>
        <v>52252</v>
      </c>
      <c r="H26" s="50">
        <v>2714</v>
      </c>
      <c r="I26" s="50">
        <v>33931</v>
      </c>
      <c r="J26" s="50">
        <v>4106</v>
      </c>
      <c r="K26" s="50">
        <v>11501</v>
      </c>
    </row>
    <row r="27" spans="1:11" ht="12.75" customHeight="1">
      <c r="A27" s="95" t="s">
        <v>25</v>
      </c>
      <c r="B27" s="16">
        <f t="shared" si="5"/>
        <v>409466</v>
      </c>
      <c r="C27" s="51">
        <v>143</v>
      </c>
      <c r="D27" s="50">
        <v>167781</v>
      </c>
      <c r="E27" s="50">
        <v>159720</v>
      </c>
      <c r="F27" s="50">
        <v>81822</v>
      </c>
      <c r="G27" s="32">
        <f t="shared" si="4"/>
        <v>48633</v>
      </c>
      <c r="H27" s="50">
        <v>2185</v>
      </c>
      <c r="I27" s="50">
        <v>29401</v>
      </c>
      <c r="J27" s="50">
        <v>1878</v>
      </c>
      <c r="K27" s="50">
        <v>15169</v>
      </c>
    </row>
    <row r="28" spans="1:11" ht="12.75" customHeight="1">
      <c r="A28" s="95" t="s">
        <v>26</v>
      </c>
      <c r="B28" s="16">
        <f t="shared" si="5"/>
        <v>977276</v>
      </c>
      <c r="C28" s="50">
        <v>551</v>
      </c>
      <c r="D28" s="50">
        <v>408827</v>
      </c>
      <c r="E28" s="50">
        <v>370479</v>
      </c>
      <c r="F28" s="50">
        <v>197419</v>
      </c>
      <c r="G28" s="32">
        <f t="shared" si="4"/>
        <v>153285</v>
      </c>
      <c r="H28" s="50">
        <v>1532</v>
      </c>
      <c r="I28" s="50">
        <v>85805</v>
      </c>
      <c r="J28" s="50">
        <v>25914</v>
      </c>
      <c r="K28" s="50">
        <v>40034</v>
      </c>
    </row>
    <row r="29" spans="1:11" ht="12.75" customHeight="1">
      <c r="A29" s="95" t="s">
        <v>27</v>
      </c>
      <c r="B29" s="16">
        <f t="shared" si="5"/>
        <v>285001</v>
      </c>
      <c r="C29" s="51">
        <v>376</v>
      </c>
      <c r="D29" s="50">
        <v>74604</v>
      </c>
      <c r="E29" s="50">
        <v>137601</v>
      </c>
      <c r="F29" s="50">
        <v>72420</v>
      </c>
      <c r="G29" s="32">
        <f t="shared" si="4"/>
        <v>32309</v>
      </c>
      <c r="H29" s="50">
        <v>2650</v>
      </c>
      <c r="I29" s="50">
        <v>6092</v>
      </c>
      <c r="J29" s="50">
        <v>4590</v>
      </c>
      <c r="K29" s="50">
        <v>18977</v>
      </c>
    </row>
    <row r="30" spans="1:11">
      <c r="A30" s="94" t="s">
        <v>28</v>
      </c>
      <c r="B30" s="16">
        <f t="shared" si="5"/>
        <v>204595</v>
      </c>
      <c r="C30" s="50">
        <v>255</v>
      </c>
      <c r="D30" s="50">
        <v>107174</v>
      </c>
      <c r="E30" s="50">
        <v>62762</v>
      </c>
      <c r="F30" s="50">
        <v>34404</v>
      </c>
      <c r="G30" s="32">
        <f t="shared" si="4"/>
        <v>24577</v>
      </c>
      <c r="H30" s="50">
        <v>1636</v>
      </c>
      <c r="I30" s="50">
        <v>11260</v>
      </c>
      <c r="J30" s="50">
        <v>3883</v>
      </c>
      <c r="K30" s="50">
        <v>7798</v>
      </c>
    </row>
    <row r="31" spans="1:11">
      <c r="A31" s="94" t="s">
        <v>29</v>
      </c>
      <c r="B31" s="16">
        <f t="shared" si="5"/>
        <v>1639385</v>
      </c>
      <c r="C31" s="50">
        <v>1409</v>
      </c>
      <c r="D31" s="50">
        <v>749787</v>
      </c>
      <c r="E31" s="50">
        <v>692630</v>
      </c>
      <c r="F31" s="50">
        <v>195559</v>
      </c>
      <c r="G31" s="32">
        <f t="shared" si="4"/>
        <v>185871</v>
      </c>
      <c r="H31" s="50">
        <v>1610</v>
      </c>
      <c r="I31" s="50">
        <v>115197</v>
      </c>
      <c r="J31" s="50">
        <v>28796</v>
      </c>
      <c r="K31" s="50">
        <v>40268</v>
      </c>
    </row>
    <row r="32" spans="1:11" ht="6" customHeight="1">
      <c r="A32" s="94"/>
      <c r="B32" s="50"/>
      <c r="C32" s="50"/>
      <c r="D32" s="50"/>
      <c r="E32" s="50"/>
      <c r="G32" s="96"/>
      <c r="H32" s="96"/>
      <c r="I32" s="96"/>
      <c r="J32" s="96"/>
      <c r="K32" s="97"/>
    </row>
    <row r="33" spans="1:11">
      <c r="A33" s="17" t="s">
        <v>30</v>
      </c>
      <c r="B33" s="16">
        <f>SUM(C33:F33)</f>
        <v>9185457</v>
      </c>
      <c r="C33" s="16">
        <f>SUM(C34:C37)</f>
        <v>10242</v>
      </c>
      <c r="D33" s="16">
        <f>SUM(D34:D37)</f>
        <v>5959339</v>
      </c>
      <c r="E33" s="16">
        <f>SUM(E34:E37)</f>
        <v>1901569</v>
      </c>
      <c r="F33" s="16">
        <f>SUM(F34:F37)</f>
        <v>1314307</v>
      </c>
      <c r="G33" s="32">
        <f>SUM(H33:K33)</f>
        <v>1741073</v>
      </c>
      <c r="H33" s="32">
        <f>SUM(H34:H37)</f>
        <v>21228</v>
      </c>
      <c r="I33" s="32">
        <f>SUM(I34:I37)</f>
        <v>1228471</v>
      </c>
      <c r="J33" s="32">
        <f>SUM(J34:J37)</f>
        <v>81964</v>
      </c>
      <c r="K33" s="32">
        <f>SUM(K34:K37)</f>
        <v>409410</v>
      </c>
    </row>
    <row r="34" spans="1:11">
      <c r="A34" s="94" t="s">
        <v>31</v>
      </c>
      <c r="B34" s="16">
        <f>SUM(C34:F34)</f>
        <v>1873688</v>
      </c>
      <c r="C34" s="50">
        <v>1736</v>
      </c>
      <c r="D34" s="50">
        <v>1162993</v>
      </c>
      <c r="E34" s="50">
        <v>532915</v>
      </c>
      <c r="F34" s="50">
        <v>176044</v>
      </c>
      <c r="G34" s="32">
        <f>SUM(H34:K34)</f>
        <v>324654</v>
      </c>
      <c r="H34" s="50">
        <v>6155</v>
      </c>
      <c r="I34" s="50">
        <v>209047</v>
      </c>
      <c r="J34" s="50">
        <v>40218</v>
      </c>
      <c r="K34" s="50">
        <v>69234</v>
      </c>
    </row>
    <row r="35" spans="1:11">
      <c r="A35" s="98" t="s">
        <v>32</v>
      </c>
      <c r="B35" s="16">
        <f>SUM(C35:F35)</f>
        <v>421751</v>
      </c>
      <c r="C35" s="50">
        <v>366</v>
      </c>
      <c r="D35" s="50">
        <v>267048</v>
      </c>
      <c r="E35" s="50">
        <v>94299</v>
      </c>
      <c r="F35" s="50">
        <v>60038</v>
      </c>
      <c r="G35" s="32">
        <f>SUM(H35:K35)</f>
        <v>73683</v>
      </c>
      <c r="H35" s="50">
        <v>3842</v>
      </c>
      <c r="I35" s="50">
        <v>47162</v>
      </c>
      <c r="J35" s="50">
        <v>5391</v>
      </c>
      <c r="K35" s="50">
        <v>17288</v>
      </c>
    </row>
    <row r="36" spans="1:11">
      <c r="A36" s="98" t="s">
        <v>33</v>
      </c>
      <c r="B36" s="16">
        <f>SUM(C36:F36)</f>
        <v>1710561</v>
      </c>
      <c r="C36" s="50">
        <v>8140</v>
      </c>
      <c r="D36" s="50">
        <v>527670</v>
      </c>
      <c r="E36" s="50">
        <v>748292</v>
      </c>
      <c r="F36" s="50">
        <v>426459</v>
      </c>
      <c r="G36" s="32">
        <f>SUM(H36:K36)</f>
        <v>280968</v>
      </c>
      <c r="H36" s="50">
        <v>8272</v>
      </c>
      <c r="I36" s="50">
        <v>154193</v>
      </c>
      <c r="J36" s="50">
        <v>14489</v>
      </c>
      <c r="K36" s="50">
        <v>104014</v>
      </c>
    </row>
    <row r="37" spans="1:11">
      <c r="A37" s="95" t="s">
        <v>34</v>
      </c>
      <c r="B37" s="16">
        <f>SUM(C37:F37)</f>
        <v>5179457</v>
      </c>
      <c r="C37" s="51" t="s">
        <v>15</v>
      </c>
      <c r="D37" s="50">
        <v>4001628</v>
      </c>
      <c r="E37" s="50">
        <v>526063</v>
      </c>
      <c r="F37" s="50">
        <v>651766</v>
      </c>
      <c r="G37" s="32">
        <f>SUM(H37:K37)</f>
        <v>1061768</v>
      </c>
      <c r="H37" s="50">
        <v>2959</v>
      </c>
      <c r="I37" s="51">
        <v>818069</v>
      </c>
      <c r="J37" s="50">
        <v>21866</v>
      </c>
      <c r="K37" s="50">
        <v>218874</v>
      </c>
    </row>
    <row r="38" spans="1:11" ht="6" customHeight="1">
      <c r="A38" s="95"/>
      <c r="G38" s="97"/>
      <c r="H38" s="97"/>
      <c r="I38" s="97"/>
      <c r="J38" s="97"/>
      <c r="K38" s="97"/>
    </row>
    <row r="39" spans="1:11">
      <c r="A39" s="20" t="s">
        <v>35</v>
      </c>
      <c r="B39" s="16">
        <f>SUM(C39:F39)</f>
        <v>3253540</v>
      </c>
      <c r="C39" s="19">
        <f>SUM(C40:C42)</f>
        <v>2211</v>
      </c>
      <c r="D39" s="19">
        <f>SUM(D40:D42)</f>
        <v>1741725</v>
      </c>
      <c r="E39" s="19">
        <f>SUM(E40:E42)</f>
        <v>1168500</v>
      </c>
      <c r="F39" s="19">
        <f>SUM(F40:F42)</f>
        <v>341104</v>
      </c>
      <c r="G39" s="32">
        <f>SUM(H39:K39)</f>
        <v>499013</v>
      </c>
      <c r="H39" s="38">
        <f>SUM(H40:H42)</f>
        <v>10881</v>
      </c>
      <c r="I39" s="38">
        <f>SUM(I40:I42)</f>
        <v>385803</v>
      </c>
      <c r="J39" s="38">
        <f>SUM(J40:J42)</f>
        <v>4505</v>
      </c>
      <c r="K39" s="38">
        <f>SUM(K40:K42)</f>
        <v>97824</v>
      </c>
    </row>
    <row r="40" spans="1:11" ht="12" customHeight="1">
      <c r="A40" s="94" t="s">
        <v>36</v>
      </c>
      <c r="B40" s="16">
        <f>SUM(C40:F40)</f>
        <v>1311751</v>
      </c>
      <c r="C40" s="51">
        <v>444</v>
      </c>
      <c r="D40" s="50">
        <v>634899</v>
      </c>
      <c r="E40" s="50">
        <v>557130</v>
      </c>
      <c r="F40" s="50">
        <v>119278</v>
      </c>
      <c r="G40" s="32">
        <f>SUM(H40:K40)</f>
        <v>227570</v>
      </c>
      <c r="H40" s="50">
        <v>1942</v>
      </c>
      <c r="I40" s="50">
        <v>200857</v>
      </c>
      <c r="J40" s="50">
        <v>143</v>
      </c>
      <c r="K40" s="50">
        <v>24628</v>
      </c>
    </row>
    <row r="41" spans="1:11">
      <c r="A41" s="98" t="s">
        <v>37</v>
      </c>
      <c r="B41" s="16">
        <f>SUM(C41:F41)</f>
        <v>694662</v>
      </c>
      <c r="C41" s="50">
        <v>618</v>
      </c>
      <c r="D41" s="50">
        <v>453555</v>
      </c>
      <c r="E41" s="50">
        <v>176046</v>
      </c>
      <c r="F41" s="50">
        <v>64443</v>
      </c>
      <c r="G41" s="32">
        <f>SUM(H41:K41)</f>
        <v>101858</v>
      </c>
      <c r="H41" s="50">
        <v>2937</v>
      </c>
      <c r="I41" s="50">
        <v>72219</v>
      </c>
      <c r="J41" s="50">
        <v>1872</v>
      </c>
      <c r="K41" s="50">
        <v>24830</v>
      </c>
    </row>
    <row r="42" spans="1:11">
      <c r="A42" s="98" t="s">
        <v>38</v>
      </c>
      <c r="B42" s="16">
        <f>SUM(C42:F42)</f>
        <v>1247127</v>
      </c>
      <c r="C42" s="50">
        <v>1149</v>
      </c>
      <c r="D42" s="50">
        <v>653271</v>
      </c>
      <c r="E42" s="50">
        <v>435324</v>
      </c>
      <c r="F42" s="50">
        <v>157383</v>
      </c>
      <c r="G42" s="32">
        <f>SUM(H42:K42)</f>
        <v>169585</v>
      </c>
      <c r="H42" s="50">
        <v>6002</v>
      </c>
      <c r="I42" s="50">
        <v>112727</v>
      </c>
      <c r="J42" s="50">
        <v>2490</v>
      </c>
      <c r="K42" s="50">
        <v>48366</v>
      </c>
    </row>
    <row r="43" spans="1:11" ht="6" customHeight="1">
      <c r="A43" s="95"/>
      <c r="G43" s="97"/>
      <c r="H43" s="97"/>
      <c r="I43" s="97"/>
      <c r="J43" s="97"/>
      <c r="K43" s="97"/>
    </row>
    <row r="44" spans="1:11">
      <c r="A44" s="20" t="s">
        <v>39</v>
      </c>
      <c r="B44" s="16">
        <f>SUM(C44:F44)</f>
        <v>1541015</v>
      </c>
      <c r="C44" s="19">
        <f>SUM(C45:C48)</f>
        <v>2654</v>
      </c>
      <c r="D44" s="19">
        <f>SUM(D45:D48)</f>
        <v>939672</v>
      </c>
      <c r="E44" s="19">
        <f>SUM(E45:E48)</f>
        <v>374892</v>
      </c>
      <c r="F44" s="19">
        <f>SUM(F45:F48)</f>
        <v>223797</v>
      </c>
      <c r="G44" s="32">
        <f>SUM(H44:K44)</f>
        <v>222022</v>
      </c>
      <c r="H44" s="38">
        <f>SUM(H45:H48)</f>
        <v>4483</v>
      </c>
      <c r="I44" s="38">
        <f>SUM(I45:I48)</f>
        <v>166299</v>
      </c>
      <c r="J44" s="38">
        <f>SUM(J45:J48)</f>
        <v>4707</v>
      </c>
      <c r="K44" s="38">
        <f>SUM(K45:K48)</f>
        <v>46533</v>
      </c>
    </row>
    <row r="45" spans="1:11">
      <c r="A45" s="94" t="s">
        <v>40</v>
      </c>
      <c r="B45" s="16">
        <f>SUM(C45:F45)</f>
        <v>291661</v>
      </c>
      <c r="C45" s="52">
        <v>324</v>
      </c>
      <c r="D45" s="50">
        <v>155382</v>
      </c>
      <c r="E45" s="50">
        <v>97102</v>
      </c>
      <c r="F45" s="50">
        <v>38853</v>
      </c>
      <c r="G45" s="32">
        <f>SUM(H45:K45)</f>
        <v>45823</v>
      </c>
      <c r="H45" s="51" t="s">
        <v>15</v>
      </c>
      <c r="I45" s="53">
        <v>32768</v>
      </c>
      <c r="J45" s="50">
        <v>2551</v>
      </c>
      <c r="K45" s="50">
        <v>10504</v>
      </c>
    </row>
    <row r="46" spans="1:11">
      <c r="A46" s="95" t="s">
        <v>41</v>
      </c>
      <c r="B46" s="16">
        <f>SUM(C46:F46)</f>
        <v>325902</v>
      </c>
      <c r="C46" s="51" t="s">
        <v>15</v>
      </c>
      <c r="D46" s="50">
        <v>187911</v>
      </c>
      <c r="E46" s="50">
        <v>90498</v>
      </c>
      <c r="F46" s="50">
        <v>47493</v>
      </c>
      <c r="G46" s="32">
        <f>SUM(H46:K46)</f>
        <v>38421</v>
      </c>
      <c r="H46" s="50">
        <v>664</v>
      </c>
      <c r="I46" s="50">
        <v>30606</v>
      </c>
      <c r="J46" s="50">
        <v>68</v>
      </c>
      <c r="K46" s="50">
        <v>7083</v>
      </c>
    </row>
    <row r="47" spans="1:11">
      <c r="A47" s="94" t="s">
        <v>42</v>
      </c>
      <c r="B47" s="16">
        <f>SUM(C47:F47)</f>
        <v>651013</v>
      </c>
      <c r="C47" s="50">
        <v>448</v>
      </c>
      <c r="D47" s="50">
        <v>383531</v>
      </c>
      <c r="E47" s="50">
        <v>187292</v>
      </c>
      <c r="F47" s="50">
        <v>79742</v>
      </c>
      <c r="G47" s="32">
        <f>SUM(H47:K47)</f>
        <v>90976</v>
      </c>
      <c r="H47" s="50">
        <v>2689</v>
      </c>
      <c r="I47" s="50">
        <v>69880</v>
      </c>
      <c r="J47" s="50">
        <v>2088</v>
      </c>
      <c r="K47" s="50">
        <v>16319</v>
      </c>
    </row>
    <row r="48" spans="1:11">
      <c r="A48" s="94" t="s">
        <v>43</v>
      </c>
      <c r="B48" s="16">
        <f>SUM(C48:F48)</f>
        <v>272439</v>
      </c>
      <c r="C48" s="50">
        <v>1882</v>
      </c>
      <c r="D48" s="50">
        <v>212848</v>
      </c>
      <c r="E48" s="51" t="s">
        <v>15</v>
      </c>
      <c r="F48" s="50">
        <v>57709</v>
      </c>
      <c r="G48" s="32">
        <f>SUM(H48:K48)</f>
        <v>46802</v>
      </c>
      <c r="H48" s="50">
        <v>1130</v>
      </c>
      <c r="I48" s="50">
        <v>33045</v>
      </c>
      <c r="J48" s="99" t="s">
        <v>15</v>
      </c>
      <c r="K48" s="53">
        <v>12627</v>
      </c>
    </row>
    <row r="49" spans="1:11" ht="6" customHeight="1">
      <c r="A49" s="100"/>
      <c r="B49" s="101"/>
      <c r="C49" s="101"/>
      <c r="D49" s="101"/>
      <c r="E49" s="101"/>
      <c r="F49" s="101"/>
      <c r="G49" s="101"/>
      <c r="H49" s="101"/>
      <c r="I49" s="101"/>
      <c r="J49" s="101"/>
      <c r="K49" s="101"/>
    </row>
    <row r="50" spans="1:11">
      <c r="A50" s="112" t="s">
        <v>44</v>
      </c>
      <c r="B50" s="102"/>
      <c r="C50" s="102"/>
      <c r="D50" s="102"/>
      <c r="E50" s="102"/>
      <c r="F50" s="102"/>
      <c r="G50" s="102"/>
      <c r="H50" s="102"/>
      <c r="I50" s="102"/>
      <c r="J50" s="102"/>
      <c r="K50" s="102"/>
    </row>
  </sheetData>
  <phoneticPr fontId="0" type="noConversion"/>
  <printOptions horizontalCentered="1"/>
  <pageMargins left="0" right="0" top="0.78740157480314965" bottom="0.78740157480314965" header="0.51181102362204722" footer="0.51181102362204722"/>
  <pageSetup paperSize="9" scale="95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>
  <sheetPr codeName="Plan20"/>
  <dimension ref="A1:J48"/>
  <sheetViews>
    <sheetView workbookViewId="0">
      <selection activeCell="A2" sqref="A2"/>
    </sheetView>
  </sheetViews>
  <sheetFormatPr defaultColWidth="11.42578125" defaultRowHeight="12"/>
  <cols>
    <col min="1" max="1" width="12.7109375" style="1" customWidth="1"/>
    <col min="2" max="2" width="10.7109375" style="1" customWidth="1"/>
    <col min="3" max="10" width="8.7109375" style="1" customWidth="1"/>
    <col min="11" max="16384" width="11.42578125" style="1"/>
  </cols>
  <sheetData>
    <row r="1" spans="1:10" ht="12.75">
      <c r="A1" s="54" t="s">
        <v>104</v>
      </c>
      <c r="B1" s="48"/>
      <c r="C1" s="48"/>
      <c r="D1" s="48"/>
      <c r="E1" s="48"/>
      <c r="F1" s="48"/>
      <c r="G1" s="48"/>
      <c r="H1" s="48"/>
      <c r="I1" s="48"/>
      <c r="J1" s="48"/>
    </row>
    <row r="2" spans="1:10">
      <c r="A2" s="47"/>
      <c r="B2" s="48"/>
      <c r="C2" s="48"/>
      <c r="D2" s="48"/>
      <c r="E2" s="48"/>
      <c r="F2" s="48"/>
      <c r="G2" s="48"/>
      <c r="H2" s="48"/>
      <c r="I2" s="48"/>
      <c r="J2" s="48"/>
    </row>
    <row r="3" spans="1:10" ht="6" customHeight="1">
      <c r="A3" s="48"/>
      <c r="B3" s="48"/>
      <c r="C3" s="48"/>
      <c r="D3" s="48"/>
      <c r="E3" s="48"/>
      <c r="F3" s="48"/>
      <c r="G3" s="48"/>
      <c r="H3" s="48"/>
      <c r="I3" s="48"/>
      <c r="J3" s="48"/>
    </row>
    <row r="4" spans="1:10" ht="15">
      <c r="A4" s="68" t="s">
        <v>127</v>
      </c>
      <c r="B4" s="48"/>
      <c r="C4" s="48"/>
      <c r="D4" s="48"/>
      <c r="E4" s="48"/>
      <c r="F4" s="48"/>
      <c r="G4" s="48"/>
      <c r="H4" s="48"/>
      <c r="I4" s="48"/>
      <c r="J4" s="48"/>
    </row>
    <row r="5" spans="1:10" ht="6" customHeight="1"/>
    <row r="6" spans="1:10">
      <c r="A6" s="23" t="s">
        <v>61</v>
      </c>
      <c r="B6" s="4" t="s">
        <v>107</v>
      </c>
      <c r="C6" s="5"/>
      <c r="D6" s="5"/>
      <c r="E6" s="5"/>
      <c r="F6" s="5"/>
      <c r="G6" s="5"/>
      <c r="H6" s="5"/>
      <c r="I6" s="5"/>
      <c r="J6" s="5"/>
    </row>
    <row r="7" spans="1:10">
      <c r="A7" s="21" t="s">
        <v>4</v>
      </c>
      <c r="B7" s="22" t="s">
        <v>5</v>
      </c>
      <c r="C7" s="22" t="s">
        <v>63</v>
      </c>
      <c r="D7" s="22" t="s">
        <v>64</v>
      </c>
      <c r="E7" s="22" t="s">
        <v>65</v>
      </c>
      <c r="F7" s="22" t="s">
        <v>66</v>
      </c>
      <c r="G7" s="22" t="s">
        <v>67</v>
      </c>
      <c r="H7" s="22" t="s">
        <v>68</v>
      </c>
      <c r="I7" s="22" t="s">
        <v>69</v>
      </c>
      <c r="J7" s="22" t="s">
        <v>70</v>
      </c>
    </row>
    <row r="8" spans="1:10" ht="6" customHeight="1">
      <c r="A8" s="8"/>
      <c r="B8" s="8"/>
      <c r="C8" s="8"/>
      <c r="D8" s="8"/>
      <c r="E8" s="8"/>
      <c r="F8" s="6"/>
      <c r="G8" s="8"/>
      <c r="H8" s="8"/>
      <c r="I8" s="8"/>
      <c r="J8" s="6"/>
    </row>
    <row r="9" spans="1:10" ht="14.25" customHeight="1">
      <c r="A9" s="15" t="s">
        <v>10</v>
      </c>
      <c r="B9" s="16">
        <f t="shared" ref="B9:J9" si="0">SUM(B11,B20,B31,B37,B42)</f>
        <v>21446051</v>
      </c>
      <c r="C9" s="16">
        <f t="shared" si="0"/>
        <v>3787877</v>
      </c>
      <c r="D9" s="16">
        <f t="shared" si="0"/>
        <v>3190322</v>
      </c>
      <c r="E9" s="16">
        <f t="shared" si="0"/>
        <v>3198071</v>
      </c>
      <c r="F9" s="16">
        <f t="shared" si="0"/>
        <v>2957094</v>
      </c>
      <c r="G9" s="16">
        <f t="shared" si="0"/>
        <v>2622262</v>
      </c>
      <c r="H9" s="16">
        <f t="shared" si="0"/>
        <v>2235152</v>
      </c>
      <c r="I9" s="16">
        <f t="shared" si="0"/>
        <v>1853785</v>
      </c>
      <c r="J9" s="16">
        <f t="shared" si="0"/>
        <v>1601488</v>
      </c>
    </row>
    <row r="10" spans="1:10" ht="6" customHeight="1">
      <c r="A10" s="12"/>
      <c r="B10" s="8"/>
      <c r="C10" s="8"/>
      <c r="D10" s="8"/>
      <c r="E10" s="8"/>
      <c r="F10" s="6"/>
      <c r="G10" s="8"/>
      <c r="H10" s="8"/>
      <c r="I10" s="8"/>
      <c r="J10" s="6"/>
    </row>
    <row r="11" spans="1:10" ht="12" customHeight="1">
      <c r="A11" s="15" t="s">
        <v>11</v>
      </c>
      <c r="B11" s="16">
        <f t="shared" ref="B11:B18" si="1">SUM(C11:J11)</f>
        <v>1595153</v>
      </c>
      <c r="C11" s="16">
        <f>SUM(C12:C18)</f>
        <v>378798</v>
      </c>
      <c r="D11" s="16">
        <f t="shared" ref="D11:J11" si="2">SUM(D12:D18)</f>
        <v>282045</v>
      </c>
      <c r="E11" s="16">
        <f t="shared" si="2"/>
        <v>245508</v>
      </c>
      <c r="F11" s="16">
        <f t="shared" si="2"/>
        <v>215385</v>
      </c>
      <c r="G11" s="16">
        <f t="shared" si="2"/>
        <v>160926</v>
      </c>
      <c r="H11" s="16">
        <f t="shared" si="2"/>
        <v>128380</v>
      </c>
      <c r="I11" s="16">
        <f t="shared" si="2"/>
        <v>99846</v>
      </c>
      <c r="J11" s="16">
        <f t="shared" si="2"/>
        <v>84265</v>
      </c>
    </row>
    <row r="12" spans="1:10">
      <c r="A12" s="12" t="s">
        <v>12</v>
      </c>
      <c r="B12" s="16">
        <f t="shared" si="1"/>
        <v>182331</v>
      </c>
      <c r="C12" s="10">
        <v>34207</v>
      </c>
      <c r="D12" s="10">
        <v>33094</v>
      </c>
      <c r="E12" s="10">
        <v>30880</v>
      </c>
      <c r="F12" s="10">
        <v>28883</v>
      </c>
      <c r="G12" s="10">
        <v>19199</v>
      </c>
      <c r="H12" s="10">
        <v>14933</v>
      </c>
      <c r="I12" s="10">
        <v>12004</v>
      </c>
      <c r="J12" s="10">
        <v>9131</v>
      </c>
    </row>
    <row r="13" spans="1:10">
      <c r="A13" s="13" t="s">
        <v>13</v>
      </c>
      <c r="B13" s="16">
        <f t="shared" si="1"/>
        <v>73934</v>
      </c>
      <c r="C13" s="10">
        <v>16232</v>
      </c>
      <c r="D13" s="10">
        <v>12890</v>
      </c>
      <c r="E13" s="10">
        <v>11393</v>
      </c>
      <c r="F13" s="10">
        <v>10444</v>
      </c>
      <c r="G13" s="10">
        <v>7581</v>
      </c>
      <c r="H13" s="10">
        <v>6373</v>
      </c>
      <c r="I13" s="10">
        <v>4875</v>
      </c>
      <c r="J13" s="10">
        <v>4146</v>
      </c>
    </row>
    <row r="14" spans="1:10">
      <c r="A14" s="14" t="s">
        <v>71</v>
      </c>
      <c r="B14" s="16">
        <f t="shared" si="1"/>
        <v>333773</v>
      </c>
      <c r="C14" s="10">
        <v>65183</v>
      </c>
      <c r="D14" s="10">
        <v>55641</v>
      </c>
      <c r="E14" s="10">
        <v>46604</v>
      </c>
      <c r="F14" s="10">
        <v>41971</v>
      </c>
      <c r="G14" s="10">
        <v>39749</v>
      </c>
      <c r="H14" s="10">
        <v>32672</v>
      </c>
      <c r="I14" s="10">
        <v>28116</v>
      </c>
      <c r="J14" s="10">
        <v>23837</v>
      </c>
    </row>
    <row r="15" spans="1:10">
      <c r="A15" s="13" t="s">
        <v>16</v>
      </c>
      <c r="B15" s="16">
        <f t="shared" si="1"/>
        <v>38855</v>
      </c>
      <c r="C15" s="10">
        <v>7112</v>
      </c>
      <c r="D15" s="10">
        <v>6635</v>
      </c>
      <c r="E15" s="10">
        <v>6265</v>
      </c>
      <c r="F15" s="10">
        <v>5705</v>
      </c>
      <c r="G15" s="10">
        <v>4307</v>
      </c>
      <c r="H15" s="10">
        <v>3791</v>
      </c>
      <c r="I15" s="10">
        <v>2843</v>
      </c>
      <c r="J15" s="10">
        <v>2197</v>
      </c>
    </row>
    <row r="16" spans="1:10">
      <c r="A16" s="14" t="s">
        <v>17</v>
      </c>
      <c r="B16" s="16">
        <f t="shared" si="1"/>
        <v>725257</v>
      </c>
      <c r="C16" s="10">
        <v>200673</v>
      </c>
      <c r="D16" s="10">
        <v>133165</v>
      </c>
      <c r="E16" s="10">
        <v>114879</v>
      </c>
      <c r="F16" s="10">
        <v>97334</v>
      </c>
      <c r="G16" s="10">
        <v>64737</v>
      </c>
      <c r="H16" s="10">
        <v>49839</v>
      </c>
      <c r="I16" s="10">
        <v>35020</v>
      </c>
      <c r="J16" s="10">
        <v>29610</v>
      </c>
    </row>
    <row r="17" spans="1:10">
      <c r="A17" s="14" t="s">
        <v>18</v>
      </c>
      <c r="B17" s="16">
        <f t="shared" si="1"/>
        <v>63350</v>
      </c>
      <c r="C17" s="10">
        <v>13889</v>
      </c>
      <c r="D17" s="10">
        <v>10213</v>
      </c>
      <c r="E17" s="10">
        <v>9814</v>
      </c>
      <c r="F17" s="10">
        <v>8568</v>
      </c>
      <c r="G17" s="10">
        <v>6738</v>
      </c>
      <c r="H17" s="10">
        <v>5632</v>
      </c>
      <c r="I17" s="10">
        <v>4638</v>
      </c>
      <c r="J17" s="10">
        <v>3858</v>
      </c>
    </row>
    <row r="18" spans="1:10">
      <c r="A18" s="13" t="s">
        <v>19</v>
      </c>
      <c r="B18" s="16">
        <f t="shared" si="1"/>
        <v>177653</v>
      </c>
      <c r="C18" s="10">
        <v>41502</v>
      </c>
      <c r="D18" s="10">
        <v>30407</v>
      </c>
      <c r="E18" s="10">
        <v>25673</v>
      </c>
      <c r="F18" s="10">
        <v>22480</v>
      </c>
      <c r="G18" s="10">
        <v>18615</v>
      </c>
      <c r="H18" s="10">
        <v>15140</v>
      </c>
      <c r="I18" s="10">
        <v>12350</v>
      </c>
      <c r="J18" s="10">
        <v>11486</v>
      </c>
    </row>
    <row r="19" spans="1:10" ht="6" customHeight="1">
      <c r="A19" s="13"/>
      <c r="B19" s="10"/>
      <c r="C19" s="10"/>
      <c r="D19" s="10"/>
      <c r="E19" s="10"/>
      <c r="G19" s="10"/>
      <c r="H19" s="10"/>
      <c r="I19" s="10"/>
    </row>
    <row r="20" spans="1:10">
      <c r="A20" s="17" t="s">
        <v>20</v>
      </c>
      <c r="B20" s="16">
        <f t="shared" ref="B20:B29" si="3">SUM(C20:J20)</f>
        <v>5870886</v>
      </c>
      <c r="C20" s="18">
        <f>SUM(C21:C29)</f>
        <v>1432484</v>
      </c>
      <c r="D20" s="18">
        <f t="shared" ref="D20:J20" si="4">SUM(D21:D29)</f>
        <v>1031125</v>
      </c>
      <c r="E20" s="18">
        <f t="shared" si="4"/>
        <v>859477</v>
      </c>
      <c r="F20" s="18">
        <f t="shared" si="4"/>
        <v>739534</v>
      </c>
      <c r="G20" s="18">
        <f t="shared" si="4"/>
        <v>598378</v>
      </c>
      <c r="H20" s="18">
        <f t="shared" si="4"/>
        <v>484865</v>
      </c>
      <c r="I20" s="18">
        <f t="shared" si="4"/>
        <v>391765</v>
      </c>
      <c r="J20" s="18">
        <f t="shared" si="4"/>
        <v>333258</v>
      </c>
    </row>
    <row r="21" spans="1:10" ht="12" customHeight="1">
      <c r="A21" s="14" t="s">
        <v>21</v>
      </c>
      <c r="B21" s="16">
        <f t="shared" si="3"/>
        <v>820716</v>
      </c>
      <c r="C21" s="10">
        <v>257899</v>
      </c>
      <c r="D21" s="10">
        <v>139892</v>
      </c>
      <c r="E21" s="10">
        <v>111843</v>
      </c>
      <c r="F21" s="10">
        <v>94091</v>
      </c>
      <c r="G21" s="10">
        <v>71447</v>
      </c>
      <c r="H21" s="10">
        <v>59188</v>
      </c>
      <c r="I21" s="10">
        <v>46902</v>
      </c>
      <c r="J21" s="10">
        <v>39454</v>
      </c>
    </row>
    <row r="22" spans="1:10" ht="12" customHeight="1">
      <c r="A22" s="13" t="s">
        <v>22</v>
      </c>
      <c r="B22" s="16">
        <f t="shared" si="3"/>
        <v>342161</v>
      </c>
      <c r="C22" s="10">
        <v>97806</v>
      </c>
      <c r="D22" s="10">
        <v>67263</v>
      </c>
      <c r="E22" s="10">
        <v>53002</v>
      </c>
      <c r="F22" s="10">
        <v>42428</v>
      </c>
      <c r="G22" s="10">
        <v>28367</v>
      </c>
      <c r="H22" s="10">
        <v>21873</v>
      </c>
      <c r="I22" s="10">
        <v>17026</v>
      </c>
      <c r="J22" s="10">
        <v>14396</v>
      </c>
    </row>
    <row r="23" spans="1:10" ht="12.75" customHeight="1">
      <c r="A23" s="14" t="s">
        <v>23</v>
      </c>
      <c r="B23" s="16">
        <f t="shared" si="3"/>
        <v>864001</v>
      </c>
      <c r="C23" s="10">
        <v>188931</v>
      </c>
      <c r="D23" s="10">
        <v>150698</v>
      </c>
      <c r="E23" s="10">
        <v>126793</v>
      </c>
      <c r="F23" s="10">
        <v>107708</v>
      </c>
      <c r="G23" s="10">
        <v>97505</v>
      </c>
      <c r="H23" s="10">
        <v>79431</v>
      </c>
      <c r="I23" s="10">
        <v>62299</v>
      </c>
      <c r="J23" s="10">
        <v>50636</v>
      </c>
    </row>
    <row r="24" spans="1:10" ht="12.75" customHeight="1">
      <c r="A24" s="28" t="s">
        <v>24</v>
      </c>
      <c r="B24" s="16">
        <f t="shared" si="3"/>
        <v>328285</v>
      </c>
      <c r="C24" s="10">
        <v>63671</v>
      </c>
      <c r="D24" s="10">
        <v>55845</v>
      </c>
      <c r="E24" s="10">
        <v>49713</v>
      </c>
      <c r="F24" s="10">
        <v>44821</v>
      </c>
      <c r="G24" s="10">
        <v>36401</v>
      </c>
      <c r="H24" s="10">
        <v>30030</v>
      </c>
      <c r="I24" s="10">
        <v>25772</v>
      </c>
      <c r="J24" s="10">
        <v>22032</v>
      </c>
    </row>
    <row r="25" spans="1:10" ht="12.75" customHeight="1">
      <c r="A25" s="14" t="s">
        <v>25</v>
      </c>
      <c r="B25" s="16">
        <f t="shared" si="3"/>
        <v>409466</v>
      </c>
      <c r="C25" s="10">
        <v>94703</v>
      </c>
      <c r="D25" s="10">
        <v>73790</v>
      </c>
      <c r="E25" s="10">
        <v>61910</v>
      </c>
      <c r="F25" s="10">
        <v>53810</v>
      </c>
      <c r="G25" s="10">
        <v>42026</v>
      </c>
      <c r="H25" s="10">
        <v>33637</v>
      </c>
      <c r="I25" s="10">
        <v>27076</v>
      </c>
      <c r="J25" s="10">
        <v>22514</v>
      </c>
    </row>
    <row r="26" spans="1:10" ht="12.75" customHeight="1">
      <c r="A26" s="14" t="s">
        <v>26</v>
      </c>
      <c r="B26" s="16">
        <f t="shared" si="3"/>
        <v>977276</v>
      </c>
      <c r="C26" s="10">
        <v>196587</v>
      </c>
      <c r="D26" s="10">
        <v>166615</v>
      </c>
      <c r="E26" s="10">
        <v>137402</v>
      </c>
      <c r="F26" s="10">
        <v>127074</v>
      </c>
      <c r="G26" s="10">
        <v>110889</v>
      </c>
      <c r="H26" s="10">
        <v>92951</v>
      </c>
      <c r="I26" s="10">
        <v>77671</v>
      </c>
      <c r="J26" s="10">
        <v>68087</v>
      </c>
    </row>
    <row r="27" spans="1:10" ht="12.75" customHeight="1">
      <c r="A27" s="14" t="s">
        <v>27</v>
      </c>
      <c r="B27" s="16">
        <f t="shared" si="3"/>
        <v>285001</v>
      </c>
      <c r="C27" s="10">
        <v>73874</v>
      </c>
      <c r="D27" s="10">
        <v>52954</v>
      </c>
      <c r="E27" s="10">
        <v>41505</v>
      </c>
      <c r="F27" s="10">
        <v>34833</v>
      </c>
      <c r="G27" s="10">
        <v>27732</v>
      </c>
      <c r="H27" s="10">
        <v>21512</v>
      </c>
      <c r="I27" s="10">
        <v>17090</v>
      </c>
      <c r="J27" s="10">
        <v>15501</v>
      </c>
    </row>
    <row r="28" spans="1:10">
      <c r="A28" s="13" t="s">
        <v>28</v>
      </c>
      <c r="B28" s="16">
        <f t="shared" si="3"/>
        <v>204595</v>
      </c>
      <c r="C28" s="10">
        <v>44472</v>
      </c>
      <c r="D28" s="10">
        <v>36191</v>
      </c>
      <c r="E28" s="10">
        <v>32241</v>
      </c>
      <c r="F28" s="10">
        <v>28446</v>
      </c>
      <c r="G28" s="10">
        <v>21872</v>
      </c>
      <c r="H28" s="10">
        <v>16707</v>
      </c>
      <c r="I28" s="10">
        <v>13363</v>
      </c>
      <c r="J28" s="10">
        <v>11303</v>
      </c>
    </row>
    <row r="29" spans="1:10">
      <c r="A29" s="13" t="s">
        <v>29</v>
      </c>
      <c r="B29" s="16">
        <f t="shared" si="3"/>
        <v>1639385</v>
      </c>
      <c r="C29" s="10">
        <v>414541</v>
      </c>
      <c r="D29" s="10">
        <v>287877</v>
      </c>
      <c r="E29" s="10">
        <v>245068</v>
      </c>
      <c r="F29" s="10">
        <v>206323</v>
      </c>
      <c r="G29" s="10">
        <v>162139</v>
      </c>
      <c r="H29" s="10">
        <v>129536</v>
      </c>
      <c r="I29" s="10">
        <v>104566</v>
      </c>
      <c r="J29" s="10">
        <v>89335</v>
      </c>
    </row>
    <row r="30" spans="1:10" ht="6" customHeight="1">
      <c r="A30" s="13"/>
      <c r="B30" s="10"/>
      <c r="C30" s="10"/>
      <c r="D30" s="10"/>
      <c r="E30" s="10"/>
      <c r="G30" s="10"/>
      <c r="H30" s="10"/>
      <c r="I30" s="10"/>
    </row>
    <row r="31" spans="1:10">
      <c r="A31" s="17" t="s">
        <v>30</v>
      </c>
      <c r="B31" s="16">
        <f>SUM(C31:J31)</f>
        <v>9185457</v>
      </c>
      <c r="C31" s="18">
        <f>SUM(C32:C35)</f>
        <v>1223533</v>
      </c>
      <c r="D31" s="18">
        <f t="shared" ref="D31:J31" si="5">SUM(D32:D35)</f>
        <v>1154850</v>
      </c>
      <c r="E31" s="18">
        <f t="shared" si="5"/>
        <v>1383208</v>
      </c>
      <c r="F31" s="18">
        <f t="shared" si="5"/>
        <v>1329060</v>
      </c>
      <c r="G31" s="18">
        <f t="shared" si="5"/>
        <v>1247944</v>
      </c>
      <c r="H31" s="18">
        <f t="shared" si="5"/>
        <v>1097692</v>
      </c>
      <c r="I31" s="18">
        <f t="shared" si="5"/>
        <v>929798</v>
      </c>
      <c r="J31" s="18">
        <f t="shared" si="5"/>
        <v>819372</v>
      </c>
    </row>
    <row r="32" spans="1:10">
      <c r="A32" s="13" t="s">
        <v>31</v>
      </c>
      <c r="B32" s="16">
        <f>SUM(C32:J32)</f>
        <v>1873688</v>
      </c>
      <c r="C32" s="10">
        <v>139322</v>
      </c>
      <c r="D32" s="10">
        <v>125467</v>
      </c>
      <c r="E32" s="10">
        <v>362482</v>
      </c>
      <c r="F32" s="10">
        <v>340203</v>
      </c>
      <c r="G32" s="10">
        <v>300974</v>
      </c>
      <c r="H32" s="10">
        <v>245523</v>
      </c>
      <c r="I32" s="10">
        <v>196942</v>
      </c>
      <c r="J32" s="10">
        <v>162775</v>
      </c>
    </row>
    <row r="33" spans="1:10">
      <c r="A33" s="28" t="s">
        <v>32</v>
      </c>
      <c r="B33" s="16">
        <f>SUM(C33:J33)</f>
        <v>421751</v>
      </c>
      <c r="C33" s="10">
        <v>67861</v>
      </c>
      <c r="D33" s="10">
        <v>64936</v>
      </c>
      <c r="E33" s="10">
        <v>61987</v>
      </c>
      <c r="F33" s="10">
        <v>56835</v>
      </c>
      <c r="G33" s="10">
        <v>51856</v>
      </c>
      <c r="H33" s="10">
        <v>45428</v>
      </c>
      <c r="I33" s="10">
        <v>39025</v>
      </c>
      <c r="J33" s="10">
        <v>33823</v>
      </c>
    </row>
    <row r="34" spans="1:10">
      <c r="A34" s="28" t="s">
        <v>33</v>
      </c>
      <c r="B34" s="16">
        <f>SUM(C34:J34)</f>
        <v>1710561</v>
      </c>
      <c r="C34" s="10">
        <v>252520</v>
      </c>
      <c r="D34" s="10">
        <v>269510</v>
      </c>
      <c r="E34" s="10">
        <v>265650</v>
      </c>
      <c r="F34" s="10">
        <v>244592</v>
      </c>
      <c r="G34" s="10">
        <v>216421</v>
      </c>
      <c r="H34" s="10">
        <v>190345</v>
      </c>
      <c r="I34" s="10">
        <v>150676</v>
      </c>
      <c r="J34" s="10">
        <v>120847</v>
      </c>
    </row>
    <row r="35" spans="1:10">
      <c r="A35" s="14" t="s">
        <v>34</v>
      </c>
      <c r="B35" s="16">
        <f>SUM(C35:J35)</f>
        <v>5179457</v>
      </c>
      <c r="C35" s="10">
        <v>763830</v>
      </c>
      <c r="D35" s="10">
        <v>694937</v>
      </c>
      <c r="E35" s="10">
        <v>693089</v>
      </c>
      <c r="F35" s="10">
        <v>687430</v>
      </c>
      <c r="G35" s="10">
        <v>678693</v>
      </c>
      <c r="H35" s="10">
        <v>616396</v>
      </c>
      <c r="I35" s="10">
        <v>543155</v>
      </c>
      <c r="J35" s="10">
        <v>501927</v>
      </c>
    </row>
    <row r="36" spans="1:10" ht="6" customHeight="1">
      <c r="A36" s="14"/>
    </row>
    <row r="37" spans="1:10">
      <c r="A37" s="20" t="s">
        <v>35</v>
      </c>
      <c r="B37" s="16">
        <f>SUM(C37:J37)</f>
        <v>3253540</v>
      </c>
      <c r="C37" s="19">
        <f>SUM(C38:C40)</f>
        <v>485924</v>
      </c>
      <c r="D37" s="19">
        <f t="shared" ref="D37:J37" si="6">SUM(D38:D40)</f>
        <v>486633</v>
      </c>
      <c r="E37" s="19">
        <f t="shared" si="6"/>
        <v>479612</v>
      </c>
      <c r="F37" s="19">
        <f t="shared" si="6"/>
        <v>458592</v>
      </c>
      <c r="G37" s="19">
        <f t="shared" si="6"/>
        <v>424097</v>
      </c>
      <c r="H37" s="19">
        <f t="shared" si="6"/>
        <v>364486</v>
      </c>
      <c r="I37" s="19">
        <f t="shared" si="6"/>
        <v>301700</v>
      </c>
      <c r="J37" s="19">
        <f t="shared" si="6"/>
        <v>252496</v>
      </c>
    </row>
    <row r="38" spans="1:10" ht="12" customHeight="1">
      <c r="A38" s="13" t="s">
        <v>36</v>
      </c>
      <c r="B38" s="16">
        <f>SUM(C38:J38)</f>
        <v>1311751</v>
      </c>
      <c r="C38" s="10">
        <v>187569</v>
      </c>
      <c r="D38" s="10">
        <v>196026</v>
      </c>
      <c r="E38" s="10">
        <v>188809</v>
      </c>
      <c r="F38" s="10">
        <v>179017</v>
      </c>
      <c r="G38" s="10">
        <v>178165</v>
      </c>
      <c r="H38" s="10">
        <v>153700</v>
      </c>
      <c r="I38" s="10">
        <v>124381</v>
      </c>
      <c r="J38" s="10">
        <v>104084</v>
      </c>
    </row>
    <row r="39" spans="1:10">
      <c r="A39" s="28" t="s">
        <v>37</v>
      </c>
      <c r="B39" s="16">
        <f>SUM(C39:J39)</f>
        <v>694662</v>
      </c>
      <c r="C39" s="10">
        <v>113876</v>
      </c>
      <c r="D39" s="10">
        <v>107444</v>
      </c>
      <c r="E39" s="10">
        <v>105300</v>
      </c>
      <c r="F39" s="10">
        <v>101534</v>
      </c>
      <c r="G39" s="10">
        <v>84129</v>
      </c>
      <c r="H39" s="10">
        <v>71069</v>
      </c>
      <c r="I39" s="10">
        <v>60239</v>
      </c>
      <c r="J39" s="10">
        <v>51071</v>
      </c>
    </row>
    <row r="40" spans="1:10">
      <c r="A40" s="28" t="s">
        <v>38</v>
      </c>
      <c r="B40" s="16">
        <f>SUM(C40:J40)</f>
        <v>1247127</v>
      </c>
      <c r="C40" s="10">
        <v>184479</v>
      </c>
      <c r="D40" s="10">
        <v>183163</v>
      </c>
      <c r="E40" s="10">
        <v>185503</v>
      </c>
      <c r="F40" s="10">
        <v>178041</v>
      </c>
      <c r="G40" s="10">
        <v>161803</v>
      </c>
      <c r="H40" s="10">
        <v>139717</v>
      </c>
      <c r="I40" s="10">
        <v>117080</v>
      </c>
      <c r="J40" s="10">
        <v>97341</v>
      </c>
    </row>
    <row r="41" spans="1:10" ht="6" customHeight="1">
      <c r="A41" s="14"/>
    </row>
    <row r="42" spans="1:10">
      <c r="A42" s="20" t="s">
        <v>39</v>
      </c>
      <c r="B42" s="16">
        <f>SUM(C42:J42)</f>
        <v>1541015</v>
      </c>
      <c r="C42" s="19">
        <f>SUM(C43:C46)</f>
        <v>267138</v>
      </c>
      <c r="D42" s="19">
        <f t="shared" ref="D42:J42" si="7">SUM(D43:D46)</f>
        <v>235669</v>
      </c>
      <c r="E42" s="19">
        <f t="shared" si="7"/>
        <v>230266</v>
      </c>
      <c r="F42" s="19">
        <f t="shared" si="7"/>
        <v>214523</v>
      </c>
      <c r="G42" s="19">
        <f t="shared" si="7"/>
        <v>190917</v>
      </c>
      <c r="H42" s="19">
        <f t="shared" si="7"/>
        <v>159729</v>
      </c>
      <c r="I42" s="19">
        <f t="shared" si="7"/>
        <v>130676</v>
      </c>
      <c r="J42" s="19">
        <f t="shared" si="7"/>
        <v>112097</v>
      </c>
    </row>
    <row r="43" spans="1:10">
      <c r="A43" s="13" t="s">
        <v>40</v>
      </c>
      <c r="B43" s="16">
        <f>SUM(C43:J43)</f>
        <v>291661</v>
      </c>
      <c r="C43" s="10">
        <v>48134</v>
      </c>
      <c r="D43" s="10">
        <v>46020</v>
      </c>
      <c r="E43" s="10">
        <v>43534</v>
      </c>
      <c r="F43" s="10">
        <v>40003</v>
      </c>
      <c r="G43" s="10">
        <v>36325</v>
      </c>
      <c r="H43" s="10">
        <v>30437</v>
      </c>
      <c r="I43" s="10">
        <v>25393</v>
      </c>
      <c r="J43" s="10">
        <v>21815</v>
      </c>
    </row>
    <row r="44" spans="1:10">
      <c r="A44" s="14" t="s">
        <v>41</v>
      </c>
      <c r="B44" s="16">
        <f>SUM(C44:J44)</f>
        <v>325902</v>
      </c>
      <c r="C44" s="10">
        <v>57369</v>
      </c>
      <c r="D44" s="10">
        <v>54489</v>
      </c>
      <c r="E44" s="10">
        <v>51082</v>
      </c>
      <c r="F44" s="10">
        <v>45272</v>
      </c>
      <c r="G44" s="10">
        <v>38971</v>
      </c>
      <c r="H44" s="10">
        <v>31120</v>
      </c>
      <c r="I44" s="10">
        <v>25831</v>
      </c>
      <c r="J44" s="10">
        <v>21768</v>
      </c>
    </row>
    <row r="45" spans="1:10">
      <c r="A45" s="13" t="s">
        <v>42</v>
      </c>
      <c r="B45" s="16">
        <f>SUM(C45:J45)</f>
        <v>651013</v>
      </c>
      <c r="C45" s="10">
        <v>120120</v>
      </c>
      <c r="D45" s="10">
        <v>101669</v>
      </c>
      <c r="E45" s="10">
        <v>95311</v>
      </c>
      <c r="F45" s="10">
        <v>89394</v>
      </c>
      <c r="G45" s="10">
        <v>78589</v>
      </c>
      <c r="H45" s="10">
        <v>65712</v>
      </c>
      <c r="I45" s="10">
        <v>53657</v>
      </c>
      <c r="J45" s="10">
        <v>46561</v>
      </c>
    </row>
    <row r="46" spans="1:10">
      <c r="A46" s="13" t="s">
        <v>43</v>
      </c>
      <c r="B46" s="16">
        <f>SUM(C46:J46)</f>
        <v>272439</v>
      </c>
      <c r="C46" s="10">
        <v>41515</v>
      </c>
      <c r="D46" s="10">
        <v>33491</v>
      </c>
      <c r="E46" s="10">
        <v>40339</v>
      </c>
      <c r="F46" s="10">
        <v>39854</v>
      </c>
      <c r="G46" s="10">
        <v>37032</v>
      </c>
      <c r="H46" s="10">
        <v>32460</v>
      </c>
      <c r="I46" s="10">
        <v>25795</v>
      </c>
      <c r="J46" s="10">
        <v>21953</v>
      </c>
    </row>
    <row r="47" spans="1:10" ht="6" customHeight="1">
      <c r="A47" s="9"/>
      <c r="B47" s="11"/>
      <c r="C47" s="11"/>
      <c r="D47" s="11"/>
      <c r="E47" s="11"/>
      <c r="F47" s="11"/>
      <c r="G47" s="11"/>
      <c r="H47" s="11"/>
      <c r="I47" s="11"/>
      <c r="J47" s="11"/>
    </row>
    <row r="48" spans="1:10">
      <c r="A48" s="109" t="s">
        <v>44</v>
      </c>
      <c r="B48" s="2"/>
      <c r="C48" s="2"/>
      <c r="D48" s="2"/>
      <c r="E48" s="2"/>
      <c r="F48" s="2"/>
      <c r="G48" s="2"/>
      <c r="H48" s="2"/>
      <c r="I48" s="2"/>
      <c r="J48" s="2"/>
    </row>
  </sheetData>
  <phoneticPr fontId="0" type="noConversion"/>
  <printOptions horizontalCentered="1"/>
  <pageMargins left="0" right="0" top="0.78740157480314965" bottom="0.78740157480314965" header="0.51181102362204722" footer="0.51181102362204722"/>
  <pageSetup paperSize="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>
  <sheetPr codeName="Plan21"/>
  <dimension ref="A1:U48"/>
  <sheetViews>
    <sheetView workbookViewId="0">
      <selection activeCell="A2" sqref="A2"/>
    </sheetView>
  </sheetViews>
  <sheetFormatPr defaultColWidth="11.42578125" defaultRowHeight="12"/>
  <cols>
    <col min="1" max="1" width="12.7109375" style="1" customWidth="1"/>
    <col min="2" max="2" width="10.7109375" style="1" customWidth="1"/>
    <col min="3" max="10" width="8.7109375" style="1" customWidth="1"/>
    <col min="11" max="16384" width="11.42578125" style="1"/>
  </cols>
  <sheetData>
    <row r="1" spans="1:10" ht="12.75">
      <c r="A1" s="54" t="s">
        <v>104</v>
      </c>
      <c r="B1" s="48"/>
      <c r="C1" s="48"/>
      <c r="D1" s="48"/>
      <c r="E1" s="48"/>
      <c r="F1" s="48"/>
      <c r="G1" s="48"/>
      <c r="H1" s="48"/>
      <c r="I1" s="48"/>
      <c r="J1" s="48"/>
    </row>
    <row r="2" spans="1:10">
      <c r="A2" s="47"/>
      <c r="B2" s="48"/>
      <c r="C2" s="48"/>
      <c r="D2" s="48"/>
      <c r="E2" s="48"/>
      <c r="F2" s="48"/>
      <c r="G2" s="48"/>
      <c r="H2" s="48"/>
      <c r="I2" s="48"/>
      <c r="J2" s="48"/>
    </row>
    <row r="3" spans="1:10" ht="6" customHeight="1">
      <c r="A3" s="48"/>
      <c r="B3" s="48"/>
      <c r="C3" s="48"/>
      <c r="D3" s="48"/>
      <c r="E3" s="48"/>
      <c r="F3" s="48"/>
      <c r="G3" s="48"/>
      <c r="H3" s="48"/>
      <c r="I3" s="48"/>
      <c r="J3" s="48"/>
    </row>
    <row r="4" spans="1:10" ht="15">
      <c r="A4" s="68" t="s">
        <v>128</v>
      </c>
      <c r="B4" s="48"/>
      <c r="C4" s="48"/>
      <c r="D4" s="48"/>
      <c r="E4" s="48"/>
      <c r="F4" s="48"/>
      <c r="G4" s="48"/>
      <c r="H4" s="48"/>
      <c r="I4" s="48"/>
      <c r="J4" s="48"/>
    </row>
    <row r="5" spans="1:10" ht="6" customHeight="1"/>
    <row r="6" spans="1:10">
      <c r="A6" s="23" t="s">
        <v>61</v>
      </c>
      <c r="B6" s="4" t="s">
        <v>108</v>
      </c>
      <c r="C6" s="5"/>
      <c r="D6" s="5"/>
      <c r="E6" s="5"/>
      <c r="F6" s="5"/>
      <c r="G6" s="5"/>
      <c r="H6" s="5"/>
      <c r="I6" s="5"/>
      <c r="J6" s="5"/>
    </row>
    <row r="7" spans="1:10">
      <c r="A7" s="21" t="s">
        <v>4</v>
      </c>
      <c r="B7" s="22" t="s">
        <v>5</v>
      </c>
      <c r="C7" s="22" t="s">
        <v>63</v>
      </c>
      <c r="D7" s="22" t="s">
        <v>64</v>
      </c>
      <c r="E7" s="22" t="s">
        <v>65</v>
      </c>
      <c r="F7" s="22" t="s">
        <v>66</v>
      </c>
      <c r="G7" s="22" t="s">
        <v>67</v>
      </c>
      <c r="H7" s="22" t="s">
        <v>68</v>
      </c>
      <c r="I7" s="22" t="s">
        <v>69</v>
      </c>
      <c r="J7" s="22" t="s">
        <v>70</v>
      </c>
    </row>
    <row r="8" spans="1:10" ht="6" customHeight="1">
      <c r="A8" s="8"/>
      <c r="B8" s="8"/>
      <c r="C8" s="8"/>
      <c r="D8" s="8"/>
      <c r="E8" s="8"/>
      <c r="F8" s="6"/>
      <c r="G8" s="8"/>
      <c r="H8" s="8"/>
      <c r="I8" s="8"/>
      <c r="J8" s="6"/>
    </row>
    <row r="9" spans="1:10" ht="14.25" customHeight="1">
      <c r="A9" s="15" t="s">
        <v>10</v>
      </c>
      <c r="B9" s="16">
        <f t="shared" ref="B9:J9" si="0">SUM(B11,B20,B31,B37,B42)</f>
        <v>5144290</v>
      </c>
      <c r="C9" s="16">
        <f t="shared" si="0"/>
        <v>1319225</v>
      </c>
      <c r="D9" s="16">
        <f t="shared" si="0"/>
        <v>903858</v>
      </c>
      <c r="E9" s="16">
        <f t="shared" si="0"/>
        <v>619651</v>
      </c>
      <c r="F9" s="16">
        <f t="shared" si="0"/>
        <v>404659</v>
      </c>
      <c r="G9" s="16">
        <f t="shared" si="0"/>
        <v>847982</v>
      </c>
      <c r="H9" s="16">
        <f t="shared" si="0"/>
        <v>551587</v>
      </c>
      <c r="I9" s="16">
        <f t="shared" si="0"/>
        <v>327847</v>
      </c>
      <c r="J9" s="16">
        <f t="shared" si="0"/>
        <v>169481</v>
      </c>
    </row>
    <row r="10" spans="1:10" ht="6" customHeight="1">
      <c r="A10" s="12"/>
      <c r="B10" s="8"/>
      <c r="C10" s="8"/>
      <c r="D10" s="8"/>
      <c r="E10" s="8"/>
      <c r="F10" s="6"/>
      <c r="G10" s="8"/>
      <c r="H10" s="8"/>
      <c r="I10" s="8"/>
      <c r="J10" s="6"/>
    </row>
    <row r="11" spans="1:10" ht="12" customHeight="1">
      <c r="A11" s="15" t="s">
        <v>11</v>
      </c>
      <c r="B11" s="16">
        <f t="shared" ref="B11:B18" si="1">SUM(C11:J11)</f>
        <v>477048</v>
      </c>
      <c r="C11" s="16">
        <f>SUM(C12:C18)</f>
        <v>178877</v>
      </c>
      <c r="D11" s="16">
        <f t="shared" ref="D11:J11" si="2">SUM(D12:D18)</f>
        <v>83506</v>
      </c>
      <c r="E11" s="16">
        <f t="shared" si="2"/>
        <v>55868</v>
      </c>
      <c r="F11" s="16">
        <f t="shared" si="2"/>
        <v>36468</v>
      </c>
      <c r="G11" s="16">
        <f t="shared" si="2"/>
        <v>61512</v>
      </c>
      <c r="H11" s="16">
        <f t="shared" si="2"/>
        <v>33431</v>
      </c>
      <c r="I11" s="16">
        <f t="shared" si="2"/>
        <v>17295</v>
      </c>
      <c r="J11" s="16">
        <f t="shared" si="2"/>
        <v>10091</v>
      </c>
    </row>
    <row r="12" spans="1:10">
      <c r="A12" s="12" t="s">
        <v>12</v>
      </c>
      <c r="B12" s="16">
        <f t="shared" si="1"/>
        <v>44621</v>
      </c>
      <c r="C12" s="10">
        <v>15872</v>
      </c>
      <c r="D12" s="10">
        <v>6981</v>
      </c>
      <c r="E12" s="10">
        <v>4762</v>
      </c>
      <c r="F12" s="10">
        <v>3106</v>
      </c>
      <c r="G12" s="10">
        <v>6663</v>
      </c>
      <c r="H12" s="10">
        <v>4082</v>
      </c>
      <c r="I12" s="10">
        <v>2033</v>
      </c>
      <c r="J12" s="10">
        <v>1122</v>
      </c>
    </row>
    <row r="13" spans="1:10">
      <c r="A13" s="13" t="s">
        <v>13</v>
      </c>
      <c r="B13" s="16">
        <f t="shared" si="1"/>
        <v>21191</v>
      </c>
      <c r="C13" s="10">
        <v>9289</v>
      </c>
      <c r="D13" s="10">
        <v>3485</v>
      </c>
      <c r="E13" s="10">
        <v>1947</v>
      </c>
      <c r="F13" s="10">
        <v>1354</v>
      </c>
      <c r="G13" s="10">
        <v>2344</v>
      </c>
      <c r="H13" s="10">
        <v>1422</v>
      </c>
      <c r="I13" s="10">
        <v>806</v>
      </c>
      <c r="J13" s="10">
        <v>544</v>
      </c>
    </row>
    <row r="14" spans="1:10">
      <c r="A14" s="14" t="s">
        <v>71</v>
      </c>
      <c r="B14" s="16">
        <f t="shared" si="1"/>
        <v>89047</v>
      </c>
      <c r="C14" s="10">
        <v>26771</v>
      </c>
      <c r="D14" s="10">
        <v>15303</v>
      </c>
      <c r="E14" s="10">
        <v>10304</v>
      </c>
      <c r="F14" s="10">
        <v>7011</v>
      </c>
      <c r="G14" s="10">
        <v>14493</v>
      </c>
      <c r="H14" s="10">
        <v>7812</v>
      </c>
      <c r="I14" s="10">
        <v>4651</v>
      </c>
      <c r="J14" s="10">
        <v>2702</v>
      </c>
    </row>
    <row r="15" spans="1:10">
      <c r="A15" s="13" t="s">
        <v>16</v>
      </c>
      <c r="B15" s="16">
        <f t="shared" si="1"/>
        <v>10634</v>
      </c>
      <c r="C15" s="10">
        <v>4041</v>
      </c>
      <c r="D15" s="10">
        <v>1806</v>
      </c>
      <c r="E15" s="10">
        <v>1007</v>
      </c>
      <c r="F15" s="10">
        <v>776</v>
      </c>
      <c r="G15" s="10">
        <v>1604</v>
      </c>
      <c r="H15" s="10">
        <v>825</v>
      </c>
      <c r="I15" s="10">
        <v>364</v>
      </c>
      <c r="J15" s="10">
        <v>211</v>
      </c>
    </row>
    <row r="16" spans="1:10">
      <c r="A16" s="14" t="s">
        <v>17</v>
      </c>
      <c r="B16" s="16">
        <f t="shared" si="1"/>
        <v>254270</v>
      </c>
      <c r="C16" s="10">
        <v>103508</v>
      </c>
      <c r="D16" s="10">
        <v>44563</v>
      </c>
      <c r="E16" s="10">
        <v>30902</v>
      </c>
      <c r="F16" s="10">
        <v>19983</v>
      </c>
      <c r="G16" s="10">
        <v>28675</v>
      </c>
      <c r="H16" s="10">
        <v>15312</v>
      </c>
      <c r="I16" s="10">
        <v>7188</v>
      </c>
      <c r="J16" s="10">
        <v>4139</v>
      </c>
    </row>
    <row r="17" spans="1:21">
      <c r="A17" s="14" t="s">
        <v>18</v>
      </c>
      <c r="B17" s="16">
        <f t="shared" si="1"/>
        <v>18426</v>
      </c>
      <c r="C17" s="10">
        <v>4130</v>
      </c>
      <c r="D17" s="10">
        <v>3462</v>
      </c>
      <c r="E17" s="10">
        <v>2431</v>
      </c>
      <c r="F17" s="10">
        <v>1553</v>
      </c>
      <c r="G17" s="10">
        <v>3475</v>
      </c>
      <c r="H17" s="10">
        <v>1651</v>
      </c>
      <c r="I17" s="10">
        <v>1070</v>
      </c>
      <c r="J17" s="10">
        <v>654</v>
      </c>
    </row>
    <row r="18" spans="1:21">
      <c r="A18" s="13" t="s">
        <v>19</v>
      </c>
      <c r="B18" s="16">
        <f t="shared" si="1"/>
        <v>38859</v>
      </c>
      <c r="C18" s="10">
        <v>15266</v>
      </c>
      <c r="D18" s="10">
        <v>7906</v>
      </c>
      <c r="E18" s="10">
        <v>4515</v>
      </c>
      <c r="F18" s="10">
        <v>2685</v>
      </c>
      <c r="G18" s="10">
        <v>4258</v>
      </c>
      <c r="H18" s="10">
        <v>2327</v>
      </c>
      <c r="I18" s="10">
        <v>1183</v>
      </c>
      <c r="J18" s="10">
        <v>719</v>
      </c>
    </row>
    <row r="19" spans="1:21" ht="6" customHeight="1">
      <c r="A19" s="13"/>
      <c r="B19" s="10"/>
      <c r="C19" s="10"/>
      <c r="D19" s="10"/>
      <c r="E19" s="10"/>
      <c r="G19" s="10"/>
      <c r="H19" s="10"/>
      <c r="I19" s="10"/>
    </row>
    <row r="20" spans="1:21">
      <c r="A20" s="17" t="s">
        <v>20</v>
      </c>
      <c r="B20" s="16">
        <f t="shared" ref="B20:B29" si="3">SUM(C20:J20)</f>
        <v>1941518</v>
      </c>
      <c r="C20" s="18">
        <f>SUM(C21:C29)</f>
        <v>769097</v>
      </c>
      <c r="D20" s="18">
        <f t="shared" ref="D20:J20" si="4">SUM(D21:D29)</f>
        <v>344126</v>
      </c>
      <c r="E20" s="18">
        <f t="shared" si="4"/>
        <v>218062</v>
      </c>
      <c r="F20" s="18">
        <f t="shared" si="4"/>
        <v>138817</v>
      </c>
      <c r="G20" s="18">
        <f t="shared" si="4"/>
        <v>223487</v>
      </c>
      <c r="H20" s="18">
        <f t="shared" si="4"/>
        <v>124480</v>
      </c>
      <c r="I20" s="18">
        <f t="shared" si="4"/>
        <v>79588</v>
      </c>
      <c r="J20" s="18">
        <f t="shared" si="4"/>
        <v>43861</v>
      </c>
    </row>
    <row r="21" spans="1:21" ht="12" customHeight="1">
      <c r="A21" s="14" t="s">
        <v>21</v>
      </c>
      <c r="B21" s="16">
        <f t="shared" si="3"/>
        <v>237418</v>
      </c>
      <c r="C21" s="10">
        <v>107697</v>
      </c>
      <c r="D21" s="10">
        <v>43390</v>
      </c>
      <c r="E21" s="10">
        <v>27275</v>
      </c>
      <c r="F21" s="10">
        <v>15759</v>
      </c>
      <c r="G21" s="10">
        <v>20512</v>
      </c>
      <c r="H21" s="10">
        <v>11054</v>
      </c>
      <c r="I21" s="10">
        <v>7946</v>
      </c>
      <c r="J21" s="10">
        <v>3785</v>
      </c>
    </row>
    <row r="22" spans="1:21" ht="12" customHeight="1">
      <c r="A22" s="13" t="s">
        <v>22</v>
      </c>
      <c r="B22" s="16">
        <f t="shared" si="3"/>
        <v>149298</v>
      </c>
      <c r="C22" s="10">
        <v>75948</v>
      </c>
      <c r="D22" s="10">
        <v>30446</v>
      </c>
      <c r="E22" s="10">
        <v>14534</v>
      </c>
      <c r="F22" s="10">
        <v>11110</v>
      </c>
      <c r="G22" s="10">
        <v>9150</v>
      </c>
      <c r="H22" s="10">
        <v>4457</v>
      </c>
      <c r="I22" s="10">
        <v>2397</v>
      </c>
      <c r="J22" s="10">
        <v>1256</v>
      </c>
    </row>
    <row r="23" spans="1:21" ht="12.75" customHeight="1">
      <c r="A23" s="14" t="s">
        <v>23</v>
      </c>
      <c r="B23" s="16">
        <f t="shared" si="3"/>
        <v>168700</v>
      </c>
      <c r="C23" s="10">
        <v>67770</v>
      </c>
      <c r="D23" s="10">
        <v>34734</v>
      </c>
      <c r="E23" s="10">
        <v>22732</v>
      </c>
      <c r="F23" s="10">
        <v>15746</v>
      </c>
      <c r="G23" s="10">
        <v>11499</v>
      </c>
      <c r="H23" s="10">
        <v>8078</v>
      </c>
      <c r="I23" s="10">
        <v>5014</v>
      </c>
      <c r="J23" s="10">
        <v>3127</v>
      </c>
    </row>
    <row r="24" spans="1:21" ht="12.75" customHeight="1">
      <c r="A24" s="28" t="s">
        <v>24</v>
      </c>
      <c r="B24" s="16">
        <f t="shared" si="3"/>
        <v>139307</v>
      </c>
      <c r="C24" s="10">
        <v>51845</v>
      </c>
      <c r="D24" s="10">
        <v>24577</v>
      </c>
      <c r="E24" s="10">
        <v>15797</v>
      </c>
      <c r="F24" s="10">
        <v>9657</v>
      </c>
      <c r="G24" s="10">
        <v>18790</v>
      </c>
      <c r="H24" s="10">
        <v>9885</v>
      </c>
      <c r="I24" s="10">
        <v>5646</v>
      </c>
      <c r="J24" s="10">
        <v>3110</v>
      </c>
    </row>
    <row r="25" spans="1:21" ht="12.75" customHeight="1">
      <c r="A25" s="14" t="s">
        <v>25</v>
      </c>
      <c r="B25" s="16">
        <f t="shared" si="3"/>
        <v>114718</v>
      </c>
      <c r="C25" s="10">
        <v>37419</v>
      </c>
      <c r="D25" s="10">
        <v>20586</v>
      </c>
      <c r="E25" s="10">
        <v>14365</v>
      </c>
      <c r="F25" s="10">
        <v>8653</v>
      </c>
      <c r="G25" s="10">
        <v>16459</v>
      </c>
      <c r="H25" s="10">
        <v>8788</v>
      </c>
      <c r="I25" s="10">
        <v>5634</v>
      </c>
      <c r="J25" s="10">
        <v>2814</v>
      </c>
    </row>
    <row r="26" spans="1:21" ht="12.75" customHeight="1">
      <c r="A26" s="14" t="s">
        <v>26</v>
      </c>
      <c r="B26" s="16">
        <f t="shared" si="3"/>
        <v>355039</v>
      </c>
      <c r="C26" s="10">
        <v>109814</v>
      </c>
      <c r="D26" s="10">
        <v>60902</v>
      </c>
      <c r="E26" s="10">
        <v>41038</v>
      </c>
      <c r="F26" s="10">
        <v>28153</v>
      </c>
      <c r="G26" s="10">
        <v>56948</v>
      </c>
      <c r="H26" s="10">
        <v>30039</v>
      </c>
      <c r="I26" s="10">
        <v>17819</v>
      </c>
      <c r="J26" s="10">
        <v>10326</v>
      </c>
    </row>
    <row r="27" spans="1:21" ht="12.75" customHeight="1">
      <c r="A27" s="14" t="s">
        <v>27</v>
      </c>
      <c r="B27" s="16">
        <f t="shared" si="3"/>
        <v>130837</v>
      </c>
      <c r="C27" s="10">
        <v>59984</v>
      </c>
      <c r="D27" s="10">
        <v>25399</v>
      </c>
      <c r="E27" s="10">
        <v>13632</v>
      </c>
      <c r="F27" s="10">
        <v>7592</v>
      </c>
      <c r="G27" s="10">
        <v>11486</v>
      </c>
      <c r="H27" s="10">
        <v>6275</v>
      </c>
      <c r="I27" s="10">
        <v>4106</v>
      </c>
      <c r="J27" s="10">
        <v>2363</v>
      </c>
    </row>
    <row r="28" spans="1:21">
      <c r="A28" s="13" t="s">
        <v>28</v>
      </c>
      <c r="B28" s="16">
        <f t="shared" si="3"/>
        <v>103267</v>
      </c>
      <c r="C28" s="10">
        <v>46252</v>
      </c>
      <c r="D28" s="10">
        <v>17524</v>
      </c>
      <c r="E28" s="10">
        <v>10600</v>
      </c>
      <c r="F28" s="10">
        <v>6622</v>
      </c>
      <c r="G28" s="10">
        <v>11115</v>
      </c>
      <c r="H28" s="10">
        <v>5714</v>
      </c>
      <c r="I28" s="10">
        <v>3498</v>
      </c>
      <c r="J28" s="10">
        <v>1942</v>
      </c>
    </row>
    <row r="29" spans="1:21">
      <c r="A29" s="13" t="s">
        <v>29</v>
      </c>
      <c r="B29" s="16">
        <f t="shared" si="3"/>
        <v>542934</v>
      </c>
      <c r="C29" s="10">
        <v>212368</v>
      </c>
      <c r="D29" s="10">
        <v>86568</v>
      </c>
      <c r="E29" s="10">
        <v>58089</v>
      </c>
      <c r="F29" s="10">
        <v>35525</v>
      </c>
      <c r="G29" s="10">
        <v>67528</v>
      </c>
      <c r="H29" s="10">
        <v>40190</v>
      </c>
      <c r="I29" s="10">
        <v>27528</v>
      </c>
      <c r="J29" s="10">
        <v>15138</v>
      </c>
    </row>
    <row r="30" spans="1:21" ht="6" customHeight="1">
      <c r="A30" s="13"/>
      <c r="B30" s="10"/>
      <c r="C30" s="10"/>
      <c r="D30" s="10"/>
      <c r="E30" s="10"/>
      <c r="G30" s="10"/>
      <c r="H30" s="10"/>
      <c r="I30" s="10"/>
    </row>
    <row r="31" spans="1:21">
      <c r="A31" s="17" t="s">
        <v>30</v>
      </c>
      <c r="B31" s="16">
        <f>SUM(C31:J31)</f>
        <v>1704951</v>
      </c>
      <c r="C31" s="18">
        <f>SUM(C32:C35)</f>
        <v>139553</v>
      </c>
      <c r="D31" s="18">
        <f t="shared" ref="D31:J31" si="5">SUM(D32:D35)</f>
        <v>331848</v>
      </c>
      <c r="E31" s="18">
        <f t="shared" si="5"/>
        <v>238768</v>
      </c>
      <c r="F31" s="18">
        <f t="shared" si="5"/>
        <v>139779</v>
      </c>
      <c r="G31" s="18">
        <f t="shared" si="5"/>
        <v>373848</v>
      </c>
      <c r="H31" s="18">
        <f t="shared" si="5"/>
        <v>262448</v>
      </c>
      <c r="I31" s="18">
        <f t="shared" si="5"/>
        <v>147445</v>
      </c>
      <c r="J31" s="18">
        <f t="shared" si="5"/>
        <v>71262</v>
      </c>
    </row>
    <row r="32" spans="1:21">
      <c r="A32" s="13" t="s">
        <v>31</v>
      </c>
      <c r="B32" s="16">
        <f>SUM(C32:J32)</f>
        <v>468146</v>
      </c>
      <c r="C32" s="10">
        <v>70759</v>
      </c>
      <c r="D32" s="10">
        <v>32079</v>
      </c>
      <c r="E32" s="10">
        <v>70479</v>
      </c>
      <c r="F32" s="10">
        <v>40545</v>
      </c>
      <c r="G32" s="10">
        <v>115630</v>
      </c>
      <c r="H32" s="10">
        <v>74161</v>
      </c>
      <c r="I32" s="10">
        <v>43896</v>
      </c>
      <c r="J32" s="10">
        <v>20597</v>
      </c>
      <c r="N32" s="10"/>
      <c r="O32" s="10"/>
      <c r="P32" s="10"/>
      <c r="Q32" s="10"/>
      <c r="R32" s="10"/>
      <c r="S32" s="10"/>
      <c r="T32" s="10"/>
      <c r="U32" s="10"/>
    </row>
    <row r="33" spans="1:10">
      <c r="A33" s="28" t="s">
        <v>32</v>
      </c>
      <c r="B33" s="16">
        <f>SUM(C33:J33)</f>
        <v>87468</v>
      </c>
      <c r="C33" s="10">
        <v>4558</v>
      </c>
      <c r="D33" s="10">
        <v>28251</v>
      </c>
      <c r="E33" s="10">
        <v>10416</v>
      </c>
      <c r="F33" s="10">
        <v>5969</v>
      </c>
      <c r="G33" s="10">
        <v>15169</v>
      </c>
      <c r="H33" s="10">
        <v>11166</v>
      </c>
      <c r="I33" s="10">
        <v>7484</v>
      </c>
      <c r="J33" s="10">
        <v>4455</v>
      </c>
    </row>
    <row r="34" spans="1:10">
      <c r="A34" s="28" t="s">
        <v>33</v>
      </c>
      <c r="B34" s="16">
        <f>SUM(C34:J34)</f>
        <v>286632</v>
      </c>
      <c r="C34" s="10">
        <v>49153</v>
      </c>
      <c r="D34" s="10">
        <v>40369</v>
      </c>
      <c r="E34" s="10">
        <v>34584</v>
      </c>
      <c r="F34" s="10">
        <v>26226</v>
      </c>
      <c r="G34" s="10">
        <v>66075</v>
      </c>
      <c r="H34" s="10">
        <v>35994</v>
      </c>
      <c r="I34" s="10">
        <v>22994</v>
      </c>
      <c r="J34" s="10">
        <v>11237</v>
      </c>
    </row>
    <row r="35" spans="1:10">
      <c r="A35" s="14" t="s">
        <v>34</v>
      </c>
      <c r="B35" s="16">
        <f>SUM(C35:J35)</f>
        <v>862705</v>
      </c>
      <c r="C35" s="10">
        <v>15083</v>
      </c>
      <c r="D35" s="10">
        <v>231149</v>
      </c>
      <c r="E35" s="10">
        <v>123289</v>
      </c>
      <c r="F35" s="10">
        <v>67039</v>
      </c>
      <c r="G35" s="10">
        <v>176974</v>
      </c>
      <c r="H35" s="10">
        <v>141127</v>
      </c>
      <c r="I35" s="10">
        <v>73071</v>
      </c>
      <c r="J35" s="10">
        <v>34973</v>
      </c>
    </row>
    <row r="36" spans="1:10" ht="6" customHeight="1">
      <c r="A36" s="14"/>
    </row>
    <row r="37" spans="1:10">
      <c r="A37" s="20" t="s">
        <v>35</v>
      </c>
      <c r="B37" s="16">
        <f>SUM(C37:J37)</f>
        <v>631502</v>
      </c>
      <c r="C37" s="19">
        <f>SUM(C38:C40)</f>
        <v>128396</v>
      </c>
      <c r="D37" s="19">
        <f t="shared" ref="D37:J37" si="6">SUM(D38:D40)</f>
        <v>93195</v>
      </c>
      <c r="E37" s="19">
        <f t="shared" si="6"/>
        <v>63620</v>
      </c>
      <c r="F37" s="19">
        <f t="shared" si="6"/>
        <v>59581</v>
      </c>
      <c r="G37" s="19">
        <f t="shared" si="6"/>
        <v>118705</v>
      </c>
      <c r="H37" s="19">
        <f t="shared" si="6"/>
        <v>86065</v>
      </c>
      <c r="I37" s="19">
        <f t="shared" si="6"/>
        <v>54481</v>
      </c>
      <c r="J37" s="19">
        <f t="shared" si="6"/>
        <v>27459</v>
      </c>
    </row>
    <row r="38" spans="1:10" ht="12" customHeight="1">
      <c r="A38" s="13" t="s">
        <v>36</v>
      </c>
      <c r="B38" s="16">
        <f>SUM(C38:J38)</f>
        <v>210102</v>
      </c>
      <c r="C38" s="10">
        <v>34853</v>
      </c>
      <c r="D38" s="10">
        <v>49029</v>
      </c>
      <c r="E38" s="10">
        <v>24997</v>
      </c>
      <c r="F38" s="10">
        <v>14694</v>
      </c>
      <c r="G38" s="10">
        <v>41226</v>
      </c>
      <c r="H38" s="10">
        <v>25500</v>
      </c>
      <c r="I38" s="10">
        <v>13625</v>
      </c>
      <c r="J38" s="10">
        <v>6178</v>
      </c>
    </row>
    <row r="39" spans="1:10">
      <c r="A39" s="28" t="s">
        <v>37</v>
      </c>
      <c r="B39" s="16">
        <f>SUM(C39:J39)</f>
        <v>126152</v>
      </c>
      <c r="C39" s="10">
        <v>33493</v>
      </c>
      <c r="D39" s="10">
        <v>16479</v>
      </c>
      <c r="E39" s="10">
        <v>13614</v>
      </c>
      <c r="F39" s="10">
        <v>11612</v>
      </c>
      <c r="G39" s="10">
        <v>23185</v>
      </c>
      <c r="H39" s="10">
        <v>14484</v>
      </c>
      <c r="I39" s="10">
        <v>8827</v>
      </c>
      <c r="J39" s="10">
        <v>4458</v>
      </c>
    </row>
    <row r="40" spans="1:10">
      <c r="A40" s="28" t="s">
        <v>38</v>
      </c>
      <c r="B40" s="16">
        <f>SUM(C40:J40)</f>
        <v>295248</v>
      </c>
      <c r="C40" s="10">
        <v>60050</v>
      </c>
      <c r="D40" s="10">
        <v>27687</v>
      </c>
      <c r="E40" s="10">
        <v>25009</v>
      </c>
      <c r="F40" s="10">
        <v>33275</v>
      </c>
      <c r="G40" s="10">
        <v>54294</v>
      </c>
      <c r="H40" s="10">
        <v>46081</v>
      </c>
      <c r="I40" s="10">
        <v>32029</v>
      </c>
      <c r="J40" s="10">
        <v>16823</v>
      </c>
    </row>
    <row r="41" spans="1:10" ht="6" customHeight="1">
      <c r="A41" s="14"/>
    </row>
    <row r="42" spans="1:10">
      <c r="A42" s="20" t="s">
        <v>39</v>
      </c>
      <c r="B42" s="16">
        <f>SUM(C42:J42)</f>
        <v>389271</v>
      </c>
      <c r="C42" s="19">
        <f>SUM(C43:C46)</f>
        <v>103302</v>
      </c>
      <c r="D42" s="19">
        <f t="shared" ref="D42:J42" si="7">SUM(D43:D46)</f>
        <v>51183</v>
      </c>
      <c r="E42" s="19">
        <f t="shared" si="7"/>
        <v>43333</v>
      </c>
      <c r="F42" s="19">
        <f t="shared" si="7"/>
        <v>30014</v>
      </c>
      <c r="G42" s="19">
        <f t="shared" si="7"/>
        <v>70430</v>
      </c>
      <c r="H42" s="19">
        <f t="shared" si="7"/>
        <v>45163</v>
      </c>
      <c r="I42" s="19">
        <f t="shared" si="7"/>
        <v>29038</v>
      </c>
      <c r="J42" s="19">
        <f t="shared" si="7"/>
        <v>16808</v>
      </c>
    </row>
    <row r="43" spans="1:10">
      <c r="A43" s="13" t="s">
        <v>40</v>
      </c>
      <c r="B43" s="16">
        <f>SUM(C43:J43)</f>
        <v>82237</v>
      </c>
      <c r="C43" s="10">
        <v>21015</v>
      </c>
      <c r="D43" s="10">
        <v>11746</v>
      </c>
      <c r="E43" s="10">
        <v>9448</v>
      </c>
      <c r="F43" s="10">
        <v>6751</v>
      </c>
      <c r="G43" s="10">
        <v>14804</v>
      </c>
      <c r="H43" s="10">
        <v>9916</v>
      </c>
      <c r="I43" s="10">
        <v>5460</v>
      </c>
      <c r="J43" s="10">
        <v>3097</v>
      </c>
    </row>
    <row r="44" spans="1:10">
      <c r="A44" s="14" t="s">
        <v>41</v>
      </c>
      <c r="B44" s="16">
        <f>SUM(C44:J44)</f>
        <v>75797</v>
      </c>
      <c r="C44" s="10">
        <v>20613</v>
      </c>
      <c r="D44" s="10">
        <v>11746</v>
      </c>
      <c r="E44" s="10">
        <v>9663</v>
      </c>
      <c r="F44" s="10">
        <v>6450</v>
      </c>
      <c r="G44" s="10">
        <v>13640</v>
      </c>
      <c r="H44" s="10">
        <v>7718</v>
      </c>
      <c r="I44" s="10">
        <v>3791</v>
      </c>
      <c r="J44" s="10">
        <v>2176</v>
      </c>
    </row>
    <row r="45" spans="1:10">
      <c r="A45" s="13" t="s">
        <v>42</v>
      </c>
      <c r="B45" s="16">
        <f>SUM(C45:J45)</f>
        <v>142188</v>
      </c>
      <c r="C45" s="10">
        <v>31936</v>
      </c>
      <c r="D45" s="10">
        <v>21197</v>
      </c>
      <c r="E45" s="10">
        <v>17378</v>
      </c>
      <c r="F45" s="10">
        <v>11792</v>
      </c>
      <c r="G45" s="10">
        <v>27397</v>
      </c>
      <c r="H45" s="10">
        <v>16878</v>
      </c>
      <c r="I45" s="10">
        <v>10179</v>
      </c>
      <c r="J45" s="10">
        <v>5431</v>
      </c>
    </row>
    <row r="46" spans="1:10">
      <c r="A46" s="13" t="s">
        <v>43</v>
      </c>
      <c r="B46" s="16">
        <f>SUM(C46:J46)</f>
        <v>89049</v>
      </c>
      <c r="C46" s="10">
        <v>29738</v>
      </c>
      <c r="D46" s="10">
        <v>6494</v>
      </c>
      <c r="E46" s="10">
        <v>6844</v>
      </c>
      <c r="F46" s="10">
        <v>5021</v>
      </c>
      <c r="G46" s="10">
        <v>14589</v>
      </c>
      <c r="H46" s="10">
        <v>10651</v>
      </c>
      <c r="I46" s="10">
        <v>9608</v>
      </c>
      <c r="J46" s="10">
        <v>6104</v>
      </c>
    </row>
    <row r="47" spans="1:10" ht="6" customHeight="1">
      <c r="A47" s="9"/>
      <c r="B47" s="11"/>
      <c r="C47" s="11"/>
      <c r="D47" s="11"/>
      <c r="E47" s="11"/>
      <c r="F47" s="11"/>
      <c r="G47" s="11"/>
      <c r="H47" s="11"/>
      <c r="I47" s="11"/>
      <c r="J47" s="11"/>
    </row>
    <row r="48" spans="1:10">
      <c r="A48" s="109" t="s">
        <v>44</v>
      </c>
      <c r="B48" s="2"/>
      <c r="C48" s="2"/>
      <c r="D48" s="2"/>
      <c r="E48" s="2"/>
      <c r="F48" s="2"/>
      <c r="G48" s="2"/>
      <c r="H48" s="2"/>
      <c r="I48" s="2"/>
      <c r="J48" s="2"/>
    </row>
  </sheetData>
  <phoneticPr fontId="0" type="noConversion"/>
  <printOptions horizontalCentered="1"/>
  <pageMargins left="0" right="0" top="0.78740157480314965" bottom="0.78740157480314965" header="0.51181102362204722" footer="0.51181102362204722"/>
  <pageSetup paperSize="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>
  <sheetPr codeName="Plan22"/>
  <dimension ref="A1:K49"/>
  <sheetViews>
    <sheetView workbookViewId="0">
      <selection activeCell="A2" sqref="A2"/>
    </sheetView>
  </sheetViews>
  <sheetFormatPr defaultColWidth="11.42578125" defaultRowHeight="12"/>
  <cols>
    <col min="1" max="1" width="12.7109375" style="1" customWidth="1"/>
    <col min="2" max="2" width="9.42578125" style="1" customWidth="1"/>
    <col min="3" max="5" width="8.7109375" style="1" customWidth="1"/>
    <col min="6" max="6" width="9.42578125" style="1" customWidth="1"/>
    <col min="7" max="9" width="8.7109375" style="1" customWidth="1"/>
    <col min="10" max="16384" width="11.42578125" style="1"/>
  </cols>
  <sheetData>
    <row r="1" spans="1:9" ht="12.75">
      <c r="A1" s="54" t="s">
        <v>104</v>
      </c>
      <c r="B1" s="48"/>
      <c r="C1" s="48"/>
      <c r="D1" s="48"/>
      <c r="E1" s="48"/>
      <c r="F1" s="48"/>
      <c r="G1" s="48"/>
      <c r="H1" s="48"/>
      <c r="I1" s="48"/>
    </row>
    <row r="2" spans="1:9">
      <c r="A2" s="47"/>
      <c r="B2" s="48"/>
      <c r="C2" s="48"/>
      <c r="D2" s="48"/>
      <c r="E2" s="48"/>
      <c r="F2" s="48"/>
      <c r="G2" s="48"/>
      <c r="H2" s="48"/>
      <c r="I2" s="48"/>
    </row>
    <row r="3" spans="1:9" ht="6" customHeight="1">
      <c r="A3" s="48"/>
      <c r="B3" s="48"/>
      <c r="C3" s="48"/>
      <c r="D3" s="48"/>
      <c r="E3" s="48"/>
      <c r="F3" s="48"/>
      <c r="G3" s="48"/>
      <c r="H3" s="48"/>
      <c r="I3" s="48"/>
    </row>
    <row r="4" spans="1:9" ht="15">
      <c r="A4" s="68" t="s">
        <v>129</v>
      </c>
      <c r="B4" s="48"/>
      <c r="C4" s="48"/>
      <c r="D4" s="48"/>
      <c r="E4" s="48"/>
      <c r="F4" s="48"/>
      <c r="G4" s="48"/>
      <c r="H4" s="48"/>
      <c r="I4" s="48"/>
    </row>
    <row r="5" spans="1:9" ht="6" customHeight="1"/>
    <row r="6" spans="1:9">
      <c r="A6" s="23" t="s">
        <v>61</v>
      </c>
      <c r="B6" s="4" t="s">
        <v>109</v>
      </c>
      <c r="C6" s="5"/>
      <c r="D6" s="5"/>
      <c r="E6" s="24"/>
      <c r="F6" s="5" t="s">
        <v>110</v>
      </c>
      <c r="G6" s="5"/>
      <c r="H6" s="5"/>
      <c r="I6" s="5"/>
    </row>
    <row r="7" spans="1:9">
      <c r="A7" s="21" t="s">
        <v>4</v>
      </c>
      <c r="B7" s="22" t="s">
        <v>5</v>
      </c>
      <c r="C7" s="22" t="s">
        <v>63</v>
      </c>
      <c r="D7" s="22" t="s">
        <v>64</v>
      </c>
      <c r="E7" s="22" t="s">
        <v>111</v>
      </c>
      <c r="F7" s="22" t="s">
        <v>5</v>
      </c>
      <c r="G7" s="22" t="s">
        <v>63</v>
      </c>
      <c r="H7" s="22" t="s">
        <v>64</v>
      </c>
      <c r="I7" s="22" t="s">
        <v>111</v>
      </c>
    </row>
    <row r="8" spans="1:9" ht="6" customHeight="1">
      <c r="A8" s="8"/>
      <c r="B8" s="8"/>
      <c r="C8" s="8"/>
      <c r="D8" s="8"/>
      <c r="E8" s="8"/>
      <c r="F8" s="6"/>
      <c r="G8" s="8"/>
      <c r="H8" s="8"/>
      <c r="I8" s="8"/>
    </row>
    <row r="9" spans="1:9" ht="14.25" customHeight="1">
      <c r="A9" s="15" t="s">
        <v>10</v>
      </c>
      <c r="B9" s="16">
        <f>SUM(C9:E9)</f>
        <v>3362270</v>
      </c>
      <c r="C9" s="16">
        <f t="shared" ref="C9:I9" si="0">SUM(C11,C20,C31,C37,C42)</f>
        <v>1294667</v>
      </c>
      <c r="D9" s="16">
        <f t="shared" si="0"/>
        <v>1062584</v>
      </c>
      <c r="E9" s="16">
        <f t="shared" si="0"/>
        <v>1005019</v>
      </c>
      <c r="F9" s="16">
        <f>SUM(G9:I9)</f>
        <v>560272</v>
      </c>
      <c r="G9" s="16">
        <f t="shared" si="0"/>
        <v>343599</v>
      </c>
      <c r="H9" s="16">
        <f t="shared" si="0"/>
        <v>154633</v>
      </c>
      <c r="I9" s="16">
        <f t="shared" si="0"/>
        <v>62040</v>
      </c>
    </row>
    <row r="10" spans="1:9" ht="6" customHeight="1">
      <c r="A10" s="12"/>
      <c r="B10" s="8"/>
      <c r="C10" s="8"/>
      <c r="D10" s="8"/>
      <c r="E10" s="8"/>
      <c r="F10" s="6"/>
      <c r="G10" s="8"/>
      <c r="H10" s="8"/>
      <c r="I10" s="8"/>
    </row>
    <row r="11" spans="1:9" ht="12" customHeight="1">
      <c r="A11" s="15" t="s">
        <v>11</v>
      </c>
      <c r="B11" s="16">
        <f>SUM(C11:E11)</f>
        <v>197317</v>
      </c>
      <c r="C11" s="16">
        <f>SUM(C12:C18)</f>
        <v>77653</v>
      </c>
      <c r="D11" s="16">
        <f t="shared" ref="D11:I11" si="1">SUM(D12:D18)</f>
        <v>63983</v>
      </c>
      <c r="E11" s="16">
        <f t="shared" si="1"/>
        <v>55681</v>
      </c>
      <c r="F11" s="16">
        <f>SUM(F12:F18)</f>
        <v>33465</v>
      </c>
      <c r="G11" s="16">
        <f>SUM(G12:G18)</f>
        <v>19691</v>
      </c>
      <c r="H11" s="16">
        <f t="shared" si="1"/>
        <v>9097</v>
      </c>
      <c r="I11" s="16">
        <f t="shared" si="1"/>
        <v>4677</v>
      </c>
    </row>
    <row r="12" spans="1:9">
      <c r="A12" s="12" t="s">
        <v>12</v>
      </c>
      <c r="B12" s="16">
        <f t="shared" ref="B12:B18" si="2">SUM(C12:E12)</f>
        <v>17725</v>
      </c>
      <c r="C12" s="10">
        <v>7202</v>
      </c>
      <c r="D12" s="10">
        <v>5475</v>
      </c>
      <c r="E12" s="1">
        <v>5048</v>
      </c>
      <c r="F12" s="16">
        <f t="shared" ref="F12:F18" si="3">SUM(G12:I12)</f>
        <v>2197</v>
      </c>
      <c r="G12" s="10">
        <v>1286</v>
      </c>
      <c r="H12" s="10">
        <v>642</v>
      </c>
      <c r="I12" s="1">
        <v>269</v>
      </c>
    </row>
    <row r="13" spans="1:9">
      <c r="A13" s="13" t="s">
        <v>13</v>
      </c>
      <c r="B13" s="16">
        <f t="shared" si="2"/>
        <v>8766</v>
      </c>
      <c r="C13" s="10">
        <v>3165</v>
      </c>
      <c r="D13" s="10">
        <v>2720</v>
      </c>
      <c r="E13" s="1">
        <v>2881</v>
      </c>
      <c r="F13" s="16">
        <f t="shared" si="3"/>
        <v>894</v>
      </c>
      <c r="G13" s="10">
        <v>566</v>
      </c>
      <c r="H13" s="10">
        <v>220</v>
      </c>
      <c r="I13" s="1">
        <v>108</v>
      </c>
    </row>
    <row r="14" spans="1:9">
      <c r="A14" s="14" t="s">
        <v>71</v>
      </c>
      <c r="B14" s="16">
        <f t="shared" si="2"/>
        <v>49997</v>
      </c>
      <c r="C14" s="10">
        <v>18343</v>
      </c>
      <c r="D14" s="10">
        <v>16977</v>
      </c>
      <c r="E14" s="1">
        <v>14677</v>
      </c>
      <c r="F14" s="16">
        <f t="shared" si="3"/>
        <v>7990</v>
      </c>
      <c r="G14" s="10">
        <v>5137</v>
      </c>
      <c r="H14" s="10">
        <v>1809</v>
      </c>
      <c r="I14" s="1">
        <v>1044</v>
      </c>
    </row>
    <row r="15" spans="1:9">
      <c r="A15" s="13" t="s">
        <v>16</v>
      </c>
      <c r="B15" s="16">
        <f t="shared" si="2"/>
        <v>4249</v>
      </c>
      <c r="C15" s="10">
        <v>1935</v>
      </c>
      <c r="D15" s="10">
        <v>1402</v>
      </c>
      <c r="E15" s="1">
        <v>912</v>
      </c>
      <c r="F15" s="16">
        <f t="shared" si="3"/>
        <v>979</v>
      </c>
      <c r="G15" s="10">
        <v>677</v>
      </c>
      <c r="H15" s="10">
        <v>224</v>
      </c>
      <c r="I15" s="1">
        <v>78</v>
      </c>
    </row>
    <row r="16" spans="1:9">
      <c r="A16" s="14" t="s">
        <v>17</v>
      </c>
      <c r="B16" s="16">
        <f t="shared" si="2"/>
        <v>85403</v>
      </c>
      <c r="C16" s="10">
        <v>34216</v>
      </c>
      <c r="D16" s="10">
        <v>27650</v>
      </c>
      <c r="E16" s="1">
        <v>23537</v>
      </c>
      <c r="F16" s="16">
        <f t="shared" si="3"/>
        <v>17394</v>
      </c>
      <c r="G16" s="10">
        <v>9448</v>
      </c>
      <c r="H16" s="10">
        <v>5116</v>
      </c>
      <c r="I16" s="1">
        <v>2830</v>
      </c>
    </row>
    <row r="17" spans="1:11">
      <c r="A17" s="14" t="s">
        <v>18</v>
      </c>
      <c r="B17" s="16">
        <f t="shared" si="2"/>
        <v>8544</v>
      </c>
      <c r="C17" s="10">
        <v>3645</v>
      </c>
      <c r="D17" s="10">
        <v>2702</v>
      </c>
      <c r="E17" s="1">
        <v>2197</v>
      </c>
      <c r="F17" s="16">
        <f t="shared" si="3"/>
        <v>2353</v>
      </c>
      <c r="G17" s="10">
        <v>1524</v>
      </c>
      <c r="H17" s="10">
        <v>624</v>
      </c>
      <c r="I17" s="1">
        <v>205</v>
      </c>
    </row>
    <row r="18" spans="1:11">
      <c r="A18" s="13" t="s">
        <v>19</v>
      </c>
      <c r="B18" s="16">
        <f t="shared" si="2"/>
        <v>22633</v>
      </c>
      <c r="C18" s="10">
        <v>9147</v>
      </c>
      <c r="D18" s="10">
        <v>7057</v>
      </c>
      <c r="E18" s="1">
        <v>6429</v>
      </c>
      <c r="F18" s="16">
        <f t="shared" si="3"/>
        <v>1658</v>
      </c>
      <c r="G18" s="10">
        <v>1053</v>
      </c>
      <c r="H18" s="10">
        <v>462</v>
      </c>
      <c r="I18" s="1">
        <v>143</v>
      </c>
    </row>
    <row r="19" spans="1:11" ht="6" customHeight="1">
      <c r="A19" s="13"/>
      <c r="B19" s="10"/>
      <c r="C19" s="10"/>
      <c r="D19" s="10"/>
      <c r="E19" s="10"/>
      <c r="G19" s="10"/>
      <c r="H19" s="10"/>
      <c r="I19" s="10"/>
    </row>
    <row r="20" spans="1:11">
      <c r="A20" s="17" t="s">
        <v>20</v>
      </c>
      <c r="B20" s="16">
        <f t="shared" ref="B20:B29" si="4">SUM(C20:E20)</f>
        <v>702845</v>
      </c>
      <c r="C20" s="18">
        <f>SUM(C21:C29)</f>
        <v>264663</v>
      </c>
      <c r="D20" s="18">
        <f t="shared" ref="D20:I20" si="5">SUM(D21:D29)</f>
        <v>225741</v>
      </c>
      <c r="E20" s="18">
        <f t="shared" si="5"/>
        <v>212441</v>
      </c>
      <c r="F20" s="16">
        <f t="shared" ref="F20:F29" si="6">SUM(G20:I20)</f>
        <v>116243</v>
      </c>
      <c r="G20" s="18">
        <f t="shared" si="5"/>
        <v>70214</v>
      </c>
      <c r="H20" s="18">
        <f t="shared" si="5"/>
        <v>32795</v>
      </c>
      <c r="I20" s="18">
        <f t="shared" si="5"/>
        <v>13234</v>
      </c>
    </row>
    <row r="21" spans="1:11" ht="12" customHeight="1">
      <c r="A21" s="14" t="s">
        <v>21</v>
      </c>
      <c r="B21" s="16">
        <f t="shared" si="4"/>
        <v>82787</v>
      </c>
      <c r="C21" s="10">
        <v>32166</v>
      </c>
      <c r="D21" s="10">
        <v>25571</v>
      </c>
      <c r="E21" s="1">
        <v>25050</v>
      </c>
      <c r="F21" s="16">
        <f t="shared" si="6"/>
        <v>12911</v>
      </c>
      <c r="G21" s="10">
        <v>8192</v>
      </c>
      <c r="H21" s="10">
        <v>3427</v>
      </c>
      <c r="I21" s="1">
        <v>1292</v>
      </c>
    </row>
    <row r="22" spans="1:11" ht="12" customHeight="1">
      <c r="A22" s="13" t="s">
        <v>22</v>
      </c>
      <c r="B22" s="16">
        <f t="shared" si="4"/>
        <v>35232</v>
      </c>
      <c r="C22" s="10">
        <v>12689</v>
      </c>
      <c r="D22" s="10">
        <v>11126</v>
      </c>
      <c r="E22" s="1">
        <v>11417</v>
      </c>
      <c r="F22" s="16">
        <f t="shared" si="6"/>
        <v>5639</v>
      </c>
      <c r="G22" s="10">
        <v>3469</v>
      </c>
      <c r="H22" s="10">
        <v>1404</v>
      </c>
      <c r="I22" s="1">
        <v>766</v>
      </c>
    </row>
    <row r="23" spans="1:11" ht="12.75" customHeight="1">
      <c r="A23" s="14" t="s">
        <v>23</v>
      </c>
      <c r="B23" s="16">
        <f t="shared" si="4"/>
        <v>87899</v>
      </c>
      <c r="C23" s="10">
        <v>34137</v>
      </c>
      <c r="D23" s="10">
        <v>28911</v>
      </c>
      <c r="E23" s="1">
        <v>24851</v>
      </c>
      <c r="F23" s="16">
        <f t="shared" si="6"/>
        <v>10223</v>
      </c>
      <c r="G23" s="10">
        <v>6555</v>
      </c>
      <c r="H23" s="10">
        <v>2702</v>
      </c>
      <c r="I23" s="1">
        <v>966</v>
      </c>
    </row>
    <row r="24" spans="1:11" ht="12.75" customHeight="1">
      <c r="A24" s="28" t="s">
        <v>24</v>
      </c>
      <c r="B24" s="16">
        <f t="shared" si="4"/>
        <v>52252</v>
      </c>
      <c r="C24" s="10">
        <v>19298</v>
      </c>
      <c r="D24" s="10">
        <v>17612</v>
      </c>
      <c r="E24" s="1">
        <v>15342</v>
      </c>
      <c r="F24" s="16">
        <f t="shared" si="6"/>
        <v>8445</v>
      </c>
      <c r="G24" s="10">
        <v>4875</v>
      </c>
      <c r="H24" s="10">
        <v>2585</v>
      </c>
      <c r="I24" s="1">
        <v>985</v>
      </c>
    </row>
    <row r="25" spans="1:11" ht="12.75" customHeight="1">
      <c r="A25" s="14" t="s">
        <v>25</v>
      </c>
      <c r="B25" s="16">
        <f t="shared" si="4"/>
        <v>48633</v>
      </c>
      <c r="C25" s="10">
        <v>18730</v>
      </c>
      <c r="D25" s="10">
        <v>15784</v>
      </c>
      <c r="E25" s="1">
        <v>14119</v>
      </c>
      <c r="F25" s="16">
        <f t="shared" si="6"/>
        <v>7635</v>
      </c>
      <c r="G25" s="10">
        <v>4299</v>
      </c>
      <c r="H25" s="10">
        <v>2221</v>
      </c>
      <c r="I25" s="1">
        <v>1115</v>
      </c>
    </row>
    <row r="26" spans="1:11" ht="12.75" customHeight="1">
      <c r="A26" s="14" t="s">
        <v>26</v>
      </c>
      <c r="B26" s="16">
        <f t="shared" si="4"/>
        <v>153285</v>
      </c>
      <c r="C26" s="10">
        <v>57261</v>
      </c>
      <c r="D26" s="10">
        <v>49798</v>
      </c>
      <c r="E26" s="1">
        <v>46226</v>
      </c>
      <c r="F26" s="16">
        <f t="shared" si="6"/>
        <v>25721</v>
      </c>
      <c r="G26" s="10">
        <v>15310</v>
      </c>
      <c r="H26" s="10">
        <v>7823</v>
      </c>
      <c r="I26" s="1">
        <v>2588</v>
      </c>
    </row>
    <row r="27" spans="1:11" ht="12.75" customHeight="1">
      <c r="A27" s="14" t="s">
        <v>27</v>
      </c>
      <c r="B27" s="16">
        <f t="shared" si="4"/>
        <v>32309</v>
      </c>
      <c r="C27" s="10">
        <v>11505</v>
      </c>
      <c r="D27" s="10">
        <v>10538</v>
      </c>
      <c r="E27" s="1">
        <v>10266</v>
      </c>
      <c r="F27" s="16">
        <f t="shared" si="6"/>
        <v>5307</v>
      </c>
      <c r="G27" s="10">
        <v>2972</v>
      </c>
      <c r="H27" s="10">
        <v>1630</v>
      </c>
      <c r="I27" s="1">
        <v>705</v>
      </c>
    </row>
    <row r="28" spans="1:11">
      <c r="A28" s="13" t="s">
        <v>28</v>
      </c>
      <c r="B28" s="16">
        <f t="shared" si="4"/>
        <v>24577</v>
      </c>
      <c r="C28" s="10">
        <v>9406</v>
      </c>
      <c r="D28" s="10">
        <v>7760</v>
      </c>
      <c r="E28" s="1">
        <v>7411</v>
      </c>
      <c r="F28" s="16">
        <f t="shared" si="6"/>
        <v>5322</v>
      </c>
      <c r="G28" s="10">
        <v>3381</v>
      </c>
      <c r="H28" s="10">
        <v>1354</v>
      </c>
      <c r="I28" s="1">
        <v>587</v>
      </c>
    </row>
    <row r="29" spans="1:11">
      <c r="A29" s="13" t="s">
        <v>29</v>
      </c>
      <c r="B29" s="16">
        <f t="shared" si="4"/>
        <v>185871</v>
      </c>
      <c r="C29" s="10">
        <v>69471</v>
      </c>
      <c r="D29" s="10">
        <v>58641</v>
      </c>
      <c r="E29" s="1">
        <v>57759</v>
      </c>
      <c r="F29" s="16">
        <f t="shared" si="6"/>
        <v>35040</v>
      </c>
      <c r="G29" s="10">
        <v>21161</v>
      </c>
      <c r="H29" s="10">
        <v>9649</v>
      </c>
      <c r="I29" s="1">
        <v>4230</v>
      </c>
    </row>
    <row r="30" spans="1:11" ht="6" customHeight="1">
      <c r="A30" s="13"/>
      <c r="B30" s="10"/>
      <c r="C30" s="10"/>
      <c r="D30" s="10"/>
      <c r="E30" s="10"/>
      <c r="G30" s="10"/>
      <c r="H30" s="10"/>
      <c r="I30" s="10"/>
    </row>
    <row r="31" spans="1:11">
      <c r="A31" s="17" t="s">
        <v>30</v>
      </c>
      <c r="B31" s="16">
        <f>SUM(B32:B35)</f>
        <v>1741073</v>
      </c>
      <c r="C31" s="18">
        <f>SUM(C32:C35)</f>
        <v>669092</v>
      </c>
      <c r="D31" s="18">
        <f t="shared" ref="D31:I31" si="7">SUM(D32:D35)</f>
        <v>546776</v>
      </c>
      <c r="E31" s="18">
        <f t="shared" si="7"/>
        <v>525205</v>
      </c>
      <c r="F31" s="18">
        <f t="shared" si="7"/>
        <v>273967</v>
      </c>
      <c r="G31" s="18">
        <f t="shared" si="7"/>
        <v>169837</v>
      </c>
      <c r="H31" s="18">
        <f t="shared" si="7"/>
        <v>76075</v>
      </c>
      <c r="I31" s="18">
        <f t="shared" si="7"/>
        <v>28055</v>
      </c>
    </row>
    <row r="32" spans="1:11">
      <c r="A32" s="13" t="s">
        <v>31</v>
      </c>
      <c r="B32" s="16">
        <f>SUM(C32:E32)</f>
        <v>324654</v>
      </c>
      <c r="C32" s="10">
        <v>122003</v>
      </c>
      <c r="D32" s="10">
        <v>107112</v>
      </c>
      <c r="E32" s="1">
        <v>95539</v>
      </c>
      <c r="F32" s="16">
        <f>SUM(G32:I32)</f>
        <v>54666</v>
      </c>
      <c r="G32" s="10">
        <v>34580</v>
      </c>
      <c r="H32" s="10">
        <v>14877</v>
      </c>
      <c r="I32" s="1">
        <v>5209</v>
      </c>
      <c r="J32" s="10"/>
      <c r="K32" s="10"/>
    </row>
    <row r="33" spans="1:9">
      <c r="A33" s="28" t="s">
        <v>32</v>
      </c>
      <c r="B33" s="16">
        <f>SUM(C33:E33)</f>
        <v>73683</v>
      </c>
      <c r="C33" s="10">
        <v>27013</v>
      </c>
      <c r="D33" s="10">
        <v>24481</v>
      </c>
      <c r="E33" s="1">
        <v>22189</v>
      </c>
      <c r="F33" s="16">
        <f>SUM(G33:I33)</f>
        <v>10201</v>
      </c>
      <c r="G33" s="10">
        <v>6619</v>
      </c>
      <c r="H33" s="10">
        <v>2696</v>
      </c>
      <c r="I33" s="1">
        <v>886</v>
      </c>
    </row>
    <row r="34" spans="1:9">
      <c r="A34" s="28" t="s">
        <v>33</v>
      </c>
      <c r="B34" s="16">
        <f>SUM(C34:E34)</f>
        <v>280968</v>
      </c>
      <c r="C34" s="10">
        <v>112857</v>
      </c>
      <c r="D34" s="10">
        <v>85991</v>
      </c>
      <c r="E34" s="1">
        <v>82120</v>
      </c>
      <c r="F34" s="16">
        <f>SUM(G34:I34)</f>
        <v>46870</v>
      </c>
      <c r="G34" s="10">
        <v>28251</v>
      </c>
      <c r="H34" s="10">
        <v>13317</v>
      </c>
      <c r="I34" s="1">
        <v>5302</v>
      </c>
    </row>
    <row r="35" spans="1:9">
      <c r="A35" s="14" t="s">
        <v>34</v>
      </c>
      <c r="B35" s="16">
        <f>SUM(C35:E35)</f>
        <v>1061768</v>
      </c>
      <c r="C35" s="10">
        <v>407219</v>
      </c>
      <c r="D35" s="10">
        <v>329192</v>
      </c>
      <c r="E35" s="1">
        <v>325357</v>
      </c>
      <c r="F35" s="16">
        <f>SUM(G35:I35)</f>
        <v>162230</v>
      </c>
      <c r="G35" s="10">
        <v>100387</v>
      </c>
      <c r="H35" s="10">
        <v>45185</v>
      </c>
      <c r="I35" s="1">
        <v>16658</v>
      </c>
    </row>
    <row r="36" spans="1:9" ht="6" customHeight="1">
      <c r="A36" s="14"/>
    </row>
    <row r="37" spans="1:9">
      <c r="A37" s="20" t="s">
        <v>35</v>
      </c>
      <c r="B37" s="16">
        <f>SUM(B38:B40)</f>
        <v>499013</v>
      </c>
      <c r="C37" s="19">
        <f>SUM(C38:C40)</f>
        <v>196269</v>
      </c>
      <c r="D37" s="19">
        <f t="shared" ref="D37:I37" si="8">SUM(D38:D40)</f>
        <v>155023</v>
      </c>
      <c r="E37" s="19">
        <f t="shared" si="8"/>
        <v>147721</v>
      </c>
      <c r="F37" s="19">
        <f t="shared" si="8"/>
        <v>89672</v>
      </c>
      <c r="G37" s="19">
        <f t="shared" si="8"/>
        <v>55028</v>
      </c>
      <c r="H37" s="19">
        <f t="shared" si="8"/>
        <v>24421</v>
      </c>
      <c r="I37" s="19">
        <f t="shared" si="8"/>
        <v>10223</v>
      </c>
    </row>
    <row r="38" spans="1:9" ht="12" customHeight="1">
      <c r="A38" s="13" t="s">
        <v>36</v>
      </c>
      <c r="B38" s="16">
        <f>SUM(C38:E38)</f>
        <v>227570</v>
      </c>
      <c r="C38" s="10">
        <v>90291</v>
      </c>
      <c r="D38" s="10">
        <v>69203</v>
      </c>
      <c r="E38" s="1">
        <v>68076</v>
      </c>
      <c r="F38" s="16">
        <f>SUM(G38:I38)</f>
        <v>23232</v>
      </c>
      <c r="G38" s="10">
        <v>14138</v>
      </c>
      <c r="H38" s="10">
        <v>6524</v>
      </c>
      <c r="I38" s="1">
        <v>2570</v>
      </c>
    </row>
    <row r="39" spans="1:9">
      <c r="A39" s="28" t="s">
        <v>37</v>
      </c>
      <c r="B39" s="16">
        <f>SUM(C39:E39)</f>
        <v>101858</v>
      </c>
      <c r="C39" s="10">
        <v>38015</v>
      </c>
      <c r="D39" s="10">
        <v>32742</v>
      </c>
      <c r="E39" s="1">
        <v>31101</v>
      </c>
      <c r="F39" s="16">
        <f>SUM(G39:I39)</f>
        <v>16312</v>
      </c>
      <c r="G39" s="10">
        <v>10003</v>
      </c>
      <c r="H39" s="10">
        <v>4463</v>
      </c>
      <c r="I39" s="1">
        <v>1846</v>
      </c>
    </row>
    <row r="40" spans="1:9">
      <c r="A40" s="28" t="s">
        <v>38</v>
      </c>
      <c r="B40" s="16">
        <f>SUM(C40:E40)</f>
        <v>169585</v>
      </c>
      <c r="C40" s="10">
        <v>67963</v>
      </c>
      <c r="D40" s="10">
        <v>53078</v>
      </c>
      <c r="E40" s="1">
        <v>48544</v>
      </c>
      <c r="F40" s="16">
        <f>SUM(G40:I40)</f>
        <v>50128</v>
      </c>
      <c r="G40" s="10">
        <v>30887</v>
      </c>
      <c r="H40" s="10">
        <v>13434</v>
      </c>
      <c r="I40" s="1">
        <v>5807</v>
      </c>
    </row>
    <row r="41" spans="1:9" ht="6" customHeight="1">
      <c r="A41" s="14"/>
    </row>
    <row r="42" spans="1:9">
      <c r="A42" s="20" t="s">
        <v>39</v>
      </c>
      <c r="B42" s="16">
        <f>SUM(B43:B46)</f>
        <v>222022</v>
      </c>
      <c r="C42" s="19">
        <f>SUM(C43:C46)</f>
        <v>86990</v>
      </c>
      <c r="D42" s="19">
        <f t="shared" ref="D42:I42" si="9">SUM(D43:D46)</f>
        <v>71061</v>
      </c>
      <c r="E42" s="19">
        <f t="shared" si="9"/>
        <v>63971</v>
      </c>
      <c r="F42" s="19">
        <f t="shared" si="9"/>
        <v>46925</v>
      </c>
      <c r="G42" s="19">
        <f t="shared" si="9"/>
        <v>28829</v>
      </c>
      <c r="H42" s="19">
        <f t="shared" si="9"/>
        <v>12245</v>
      </c>
      <c r="I42" s="19">
        <f t="shared" si="9"/>
        <v>5851</v>
      </c>
    </row>
    <row r="43" spans="1:9">
      <c r="A43" s="13" t="s">
        <v>40</v>
      </c>
      <c r="B43" s="16">
        <f>SUM(C43:E43)</f>
        <v>45823</v>
      </c>
      <c r="C43" s="10">
        <v>17241</v>
      </c>
      <c r="D43" s="10">
        <v>14811</v>
      </c>
      <c r="E43" s="1">
        <v>13771</v>
      </c>
      <c r="F43" s="16">
        <f>SUM(G43:I43)</f>
        <v>7674</v>
      </c>
      <c r="G43" s="10">
        <v>4879</v>
      </c>
      <c r="H43" s="10">
        <v>1975</v>
      </c>
      <c r="I43" s="1">
        <v>820</v>
      </c>
    </row>
    <row r="44" spans="1:9">
      <c r="A44" s="14" t="s">
        <v>41</v>
      </c>
      <c r="B44" s="16">
        <f>SUM(C44:E44)</f>
        <v>38421</v>
      </c>
      <c r="C44" s="10">
        <v>15080</v>
      </c>
      <c r="D44" s="10">
        <v>12338</v>
      </c>
      <c r="E44" s="1">
        <v>11003</v>
      </c>
      <c r="F44" s="16">
        <f>SUM(G44:I44)</f>
        <v>5177</v>
      </c>
      <c r="G44" s="10">
        <v>3094</v>
      </c>
      <c r="H44" s="10">
        <v>1366</v>
      </c>
      <c r="I44" s="1">
        <v>717</v>
      </c>
    </row>
    <row r="45" spans="1:9">
      <c r="A45" s="13" t="s">
        <v>42</v>
      </c>
      <c r="B45" s="16">
        <f>SUM(C45:E45)</f>
        <v>90976</v>
      </c>
      <c r="C45" s="10">
        <v>36132</v>
      </c>
      <c r="D45" s="10">
        <v>28875</v>
      </c>
      <c r="E45" s="1">
        <v>25969</v>
      </c>
      <c r="F45" s="16">
        <f>SUM(G45:I45)</f>
        <v>15064</v>
      </c>
      <c r="G45" s="10">
        <v>9170</v>
      </c>
      <c r="H45" s="10">
        <v>3831</v>
      </c>
      <c r="I45" s="1">
        <v>2063</v>
      </c>
    </row>
    <row r="46" spans="1:9">
      <c r="A46" s="13" t="s">
        <v>43</v>
      </c>
      <c r="B46" s="16">
        <f>SUM(C46:E46)</f>
        <v>46802</v>
      </c>
      <c r="C46" s="10">
        <v>18537</v>
      </c>
      <c r="D46" s="10">
        <v>15037</v>
      </c>
      <c r="E46" s="1">
        <v>13228</v>
      </c>
      <c r="F46" s="16">
        <f>SUM(G46:I46)</f>
        <v>19010</v>
      </c>
      <c r="G46" s="10">
        <v>11686</v>
      </c>
      <c r="H46" s="10">
        <v>5073</v>
      </c>
      <c r="I46" s="1">
        <v>2251</v>
      </c>
    </row>
    <row r="47" spans="1:9" ht="6" customHeight="1">
      <c r="A47" s="9"/>
      <c r="B47" s="11"/>
      <c r="C47" s="11"/>
      <c r="D47" s="11"/>
      <c r="E47" s="11"/>
      <c r="F47" s="11"/>
      <c r="G47" s="11"/>
      <c r="H47" s="11"/>
      <c r="I47" s="11"/>
    </row>
    <row r="48" spans="1:9">
      <c r="A48" s="109" t="s">
        <v>44</v>
      </c>
      <c r="B48" s="2"/>
      <c r="C48" s="2"/>
      <c r="D48" s="2"/>
      <c r="E48" s="2"/>
      <c r="F48" s="2"/>
      <c r="G48" s="2"/>
      <c r="H48" s="2"/>
      <c r="I48" s="2"/>
    </row>
    <row r="49" spans="1:1">
      <c r="A49" s="104" t="s">
        <v>112</v>
      </c>
    </row>
  </sheetData>
  <phoneticPr fontId="0" type="noConversion"/>
  <printOptions horizontalCentered="1"/>
  <pageMargins left="0" right="0" top="0.78740157480314965" bottom="0.78740157480314965" header="0.51181102362204722" footer="0.51181102362204722"/>
  <pageSetup paperSize="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>
  <sheetPr codeName="Plan23"/>
  <dimension ref="A1:K49"/>
  <sheetViews>
    <sheetView workbookViewId="0">
      <selection activeCell="A2" sqref="A2"/>
    </sheetView>
  </sheetViews>
  <sheetFormatPr defaultColWidth="11.42578125" defaultRowHeight="12"/>
  <cols>
    <col min="1" max="1" width="13" style="1" customWidth="1"/>
    <col min="2" max="11" width="8.7109375" style="1" customWidth="1"/>
    <col min="12" max="16384" width="11.42578125" style="1"/>
  </cols>
  <sheetData>
    <row r="1" spans="1:11" ht="12.75">
      <c r="A1" s="54" t="s">
        <v>104</v>
      </c>
      <c r="B1" s="48"/>
      <c r="C1" s="48"/>
      <c r="D1" s="48"/>
      <c r="E1" s="48"/>
      <c r="F1" s="48"/>
      <c r="G1" s="48"/>
      <c r="H1" s="48"/>
      <c r="I1" s="48"/>
      <c r="J1" s="48"/>
      <c r="K1" s="48"/>
    </row>
    <row r="2" spans="1:11" ht="12.75">
      <c r="A2" s="54"/>
      <c r="B2" s="48"/>
      <c r="C2" s="48"/>
      <c r="D2" s="48"/>
      <c r="E2" s="48"/>
      <c r="F2" s="48"/>
      <c r="G2" s="48"/>
      <c r="H2" s="48"/>
      <c r="I2" s="48"/>
      <c r="J2" s="48"/>
      <c r="K2" s="48"/>
    </row>
    <row r="3" spans="1:11" ht="6" customHeight="1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</row>
    <row r="4" spans="1:11" ht="15">
      <c r="A4" s="68" t="s">
        <v>132</v>
      </c>
      <c r="B4" s="48"/>
      <c r="C4" s="48"/>
      <c r="D4" s="48"/>
      <c r="E4" s="48"/>
      <c r="F4" s="48"/>
      <c r="G4" s="48"/>
      <c r="H4" s="48"/>
      <c r="I4" s="48"/>
      <c r="J4" s="48"/>
      <c r="K4" s="48"/>
    </row>
    <row r="5" spans="1:11" ht="6" customHeight="1"/>
    <row r="6" spans="1:11">
      <c r="A6" s="23" t="s">
        <v>1</v>
      </c>
      <c r="B6" s="4" t="s">
        <v>113</v>
      </c>
      <c r="C6" s="5"/>
      <c r="D6" s="5"/>
      <c r="E6" s="5"/>
      <c r="F6" s="71"/>
      <c r="G6" s="71"/>
      <c r="H6" s="5"/>
      <c r="I6" s="5"/>
      <c r="J6" s="5"/>
      <c r="K6" s="5"/>
    </row>
    <row r="7" spans="1:11">
      <c r="A7" s="3" t="s">
        <v>3</v>
      </c>
      <c r="B7" s="4" t="s">
        <v>5</v>
      </c>
      <c r="C7" s="24"/>
      <c r="D7" s="5" t="s">
        <v>6</v>
      </c>
      <c r="E7" s="24"/>
      <c r="F7" s="70" t="s">
        <v>7</v>
      </c>
      <c r="G7" s="72"/>
      <c r="H7" s="5" t="s">
        <v>8</v>
      </c>
      <c r="I7" s="24"/>
      <c r="J7" s="5" t="s">
        <v>9</v>
      </c>
      <c r="K7" s="5"/>
    </row>
    <row r="8" spans="1:11">
      <c r="A8" s="21" t="s">
        <v>4</v>
      </c>
      <c r="B8" s="22" t="s">
        <v>5</v>
      </c>
      <c r="C8" s="22" t="s">
        <v>78</v>
      </c>
      <c r="D8" s="22" t="s">
        <v>5</v>
      </c>
      <c r="E8" s="22" t="s">
        <v>78</v>
      </c>
      <c r="F8" s="22" t="s">
        <v>5</v>
      </c>
      <c r="G8" s="22" t="s">
        <v>78</v>
      </c>
      <c r="H8" s="22" t="s">
        <v>5</v>
      </c>
      <c r="I8" s="22" t="s">
        <v>78</v>
      </c>
      <c r="J8" s="22" t="s">
        <v>5</v>
      </c>
      <c r="K8" s="22" t="s">
        <v>78</v>
      </c>
    </row>
    <row r="9" spans="1:11" ht="6" customHeight="1">
      <c r="A9" s="8"/>
      <c r="B9" s="8"/>
      <c r="C9" s="8"/>
      <c r="D9" s="8"/>
      <c r="E9" s="8"/>
      <c r="F9" s="6"/>
      <c r="G9" s="8"/>
      <c r="H9" s="8"/>
      <c r="I9" s="8"/>
      <c r="J9" s="8"/>
      <c r="K9" s="6"/>
    </row>
    <row r="10" spans="1:11" ht="14.25" customHeight="1">
      <c r="A10" s="15" t="s">
        <v>10</v>
      </c>
      <c r="B10" s="16">
        <f>SUM(D10,F10,H10,J10)</f>
        <v>3362270</v>
      </c>
      <c r="C10" s="16">
        <f>SUM(C12,C21,C32,C38,C43)</f>
        <v>1876570</v>
      </c>
      <c r="D10" s="16">
        <f t="shared" ref="D10:K10" si="0">SUM(D12,D21,D32,D38,D43)</f>
        <v>59615</v>
      </c>
      <c r="E10" s="16">
        <f t="shared" si="0"/>
        <v>11838</v>
      </c>
      <c r="F10" s="16">
        <f t="shared" si="0"/>
        <v>2330534</v>
      </c>
      <c r="G10" s="16">
        <f t="shared" si="0"/>
        <v>1494336</v>
      </c>
      <c r="H10" s="32">
        <f t="shared" si="0"/>
        <v>186231</v>
      </c>
      <c r="I10" s="16">
        <f t="shared" si="0"/>
        <v>138723</v>
      </c>
      <c r="J10" s="32">
        <f t="shared" si="0"/>
        <v>785890</v>
      </c>
      <c r="K10" s="16">
        <f t="shared" si="0"/>
        <v>231673</v>
      </c>
    </row>
    <row r="11" spans="1:11" ht="6" customHeight="1">
      <c r="A11" s="12"/>
      <c r="B11" s="8"/>
      <c r="C11" s="8"/>
      <c r="D11" s="35"/>
      <c r="E11" s="8"/>
      <c r="F11" s="35"/>
      <c r="G11" s="8"/>
      <c r="H11" s="35"/>
      <c r="I11" s="8"/>
      <c r="J11" s="35"/>
      <c r="K11" s="6"/>
    </row>
    <row r="12" spans="1:11" ht="12" customHeight="1">
      <c r="A12" s="15" t="s">
        <v>11</v>
      </c>
      <c r="B12" s="16">
        <f t="shared" ref="B12:B19" si="1">SUM(F12,D12,H12,J12)</f>
        <v>197317</v>
      </c>
      <c r="C12" s="16">
        <f t="shared" ref="C12:C19" si="2">SUM(K12,I12,G12,E12)</f>
        <v>117321</v>
      </c>
      <c r="D12" s="32">
        <f>SUM(D13:D19)</f>
        <v>4831</v>
      </c>
      <c r="E12" s="16">
        <f t="shared" ref="E12:K12" si="3">SUM(E13:E19)</f>
        <v>1067</v>
      </c>
      <c r="F12" s="32">
        <f>SUM(F13:F19)</f>
        <v>165949</v>
      </c>
      <c r="G12" s="32">
        <f>SUM(G13:G19)</f>
        <v>109112</v>
      </c>
      <c r="H12" s="32">
        <f>SUM(H13:H19)</f>
        <v>2442</v>
      </c>
      <c r="I12" s="16">
        <f t="shared" si="3"/>
        <v>2078</v>
      </c>
      <c r="J12" s="32">
        <f>SUM(J13:J19)</f>
        <v>24095</v>
      </c>
      <c r="K12" s="16">
        <f t="shared" si="3"/>
        <v>5064</v>
      </c>
    </row>
    <row r="13" spans="1:11">
      <c r="A13" s="12" t="s">
        <v>12</v>
      </c>
      <c r="B13" s="16">
        <f t="shared" si="1"/>
        <v>17725</v>
      </c>
      <c r="C13" s="18">
        <f t="shared" si="2"/>
        <v>10737</v>
      </c>
      <c r="D13" s="10">
        <v>93</v>
      </c>
      <c r="E13" s="43" t="s">
        <v>15</v>
      </c>
      <c r="F13" s="10">
        <v>15267</v>
      </c>
      <c r="G13" s="39">
        <v>10089</v>
      </c>
      <c r="H13" s="10">
        <v>257</v>
      </c>
      <c r="I13" s="39">
        <v>257</v>
      </c>
      <c r="J13" s="10">
        <v>2108</v>
      </c>
      <c r="K13" s="39">
        <v>391</v>
      </c>
    </row>
    <row r="14" spans="1:11">
      <c r="A14" s="13" t="s">
        <v>13</v>
      </c>
      <c r="B14" s="16">
        <f t="shared" si="1"/>
        <v>8766</v>
      </c>
      <c r="C14" s="18">
        <f t="shared" si="2"/>
        <v>4047</v>
      </c>
      <c r="D14" s="10">
        <v>110</v>
      </c>
      <c r="E14" s="43" t="s">
        <v>15</v>
      </c>
      <c r="F14" s="10">
        <v>7589</v>
      </c>
      <c r="G14" s="39">
        <v>3834</v>
      </c>
      <c r="H14" s="10">
        <v>326</v>
      </c>
      <c r="I14" s="39">
        <v>213</v>
      </c>
      <c r="J14" s="10">
        <v>741</v>
      </c>
      <c r="K14" s="43" t="s">
        <v>15</v>
      </c>
    </row>
    <row r="15" spans="1:11">
      <c r="A15" s="14" t="s">
        <v>14</v>
      </c>
      <c r="B15" s="16">
        <f t="shared" si="1"/>
        <v>49997</v>
      </c>
      <c r="C15" s="18">
        <f t="shared" si="2"/>
        <v>34098</v>
      </c>
      <c r="D15" s="10">
        <v>2734</v>
      </c>
      <c r="E15" s="41">
        <v>902</v>
      </c>
      <c r="F15" s="10">
        <v>42578</v>
      </c>
      <c r="G15" s="39">
        <v>32422</v>
      </c>
      <c r="H15" s="43" t="s">
        <v>15</v>
      </c>
      <c r="I15" s="43" t="s">
        <v>15</v>
      </c>
      <c r="J15" s="10">
        <v>4685</v>
      </c>
      <c r="K15" s="39">
        <v>774</v>
      </c>
    </row>
    <row r="16" spans="1:11">
      <c r="A16" s="13" t="s">
        <v>16</v>
      </c>
      <c r="B16" s="16">
        <f t="shared" si="1"/>
        <v>4249</v>
      </c>
      <c r="C16" s="18">
        <f t="shared" si="2"/>
        <v>2569</v>
      </c>
      <c r="D16" s="10">
        <v>361</v>
      </c>
      <c r="E16" s="41">
        <v>83</v>
      </c>
      <c r="F16" s="10">
        <v>3786</v>
      </c>
      <c r="G16" s="39">
        <v>2486</v>
      </c>
      <c r="H16" s="43" t="s">
        <v>15</v>
      </c>
      <c r="I16" s="43" t="s">
        <v>15</v>
      </c>
      <c r="J16" s="43">
        <v>102</v>
      </c>
      <c r="K16" s="43" t="s">
        <v>15</v>
      </c>
    </row>
    <row r="17" spans="1:11">
      <c r="A17" s="14" t="s">
        <v>17</v>
      </c>
      <c r="B17" s="16">
        <f t="shared" si="1"/>
        <v>85403</v>
      </c>
      <c r="C17" s="18">
        <f t="shared" si="2"/>
        <v>44448</v>
      </c>
      <c r="D17" s="10">
        <v>1323</v>
      </c>
      <c r="E17" s="41">
        <v>82</v>
      </c>
      <c r="F17" s="10">
        <v>69004</v>
      </c>
      <c r="G17" s="39">
        <v>40687</v>
      </c>
      <c r="H17" s="10">
        <v>704</v>
      </c>
      <c r="I17" s="39">
        <v>547</v>
      </c>
      <c r="J17" s="10">
        <v>14372</v>
      </c>
      <c r="K17" s="39">
        <v>3132</v>
      </c>
    </row>
    <row r="18" spans="1:11">
      <c r="A18" s="14" t="s">
        <v>18</v>
      </c>
      <c r="B18" s="16">
        <f t="shared" si="1"/>
        <v>8544</v>
      </c>
      <c r="C18" s="18">
        <f t="shared" si="2"/>
        <v>5054</v>
      </c>
      <c r="D18" s="43" t="s">
        <v>15</v>
      </c>
      <c r="E18" s="43" t="s">
        <v>15</v>
      </c>
      <c r="F18" s="43">
        <v>8103</v>
      </c>
      <c r="G18" s="39">
        <v>4887</v>
      </c>
      <c r="H18" s="43" t="s">
        <v>15</v>
      </c>
      <c r="I18" s="43" t="s">
        <v>15</v>
      </c>
      <c r="J18" s="10">
        <v>441</v>
      </c>
      <c r="K18" s="43">
        <v>167</v>
      </c>
    </row>
    <row r="19" spans="1:11">
      <c r="A19" s="13" t="s">
        <v>19</v>
      </c>
      <c r="B19" s="16">
        <f t="shared" si="1"/>
        <v>22633</v>
      </c>
      <c r="C19" s="18">
        <f t="shared" si="2"/>
        <v>16368</v>
      </c>
      <c r="D19" s="10">
        <v>210</v>
      </c>
      <c r="E19" s="43" t="s">
        <v>15</v>
      </c>
      <c r="F19" s="43">
        <v>19622</v>
      </c>
      <c r="G19" s="39">
        <v>14707</v>
      </c>
      <c r="H19" s="10">
        <v>1155</v>
      </c>
      <c r="I19" s="39">
        <v>1061</v>
      </c>
      <c r="J19" s="10">
        <v>1646</v>
      </c>
      <c r="K19" s="39">
        <v>600</v>
      </c>
    </row>
    <row r="20" spans="1:11" ht="6" customHeight="1">
      <c r="A20" s="13"/>
      <c r="B20" s="10"/>
      <c r="C20" s="10"/>
      <c r="D20" s="36"/>
      <c r="E20" s="10"/>
      <c r="F20" s="36"/>
      <c r="G20" s="10"/>
      <c r="H20" s="36"/>
      <c r="I20" s="10"/>
      <c r="J20" s="37"/>
    </row>
    <row r="21" spans="1:11">
      <c r="A21" s="17" t="s">
        <v>20</v>
      </c>
      <c r="B21" s="16">
        <f t="shared" ref="B21:B30" si="4">SUM(F21,D21,H21,J21)</f>
        <v>702845</v>
      </c>
      <c r="C21" s="16">
        <f>SUM(K21,I21,G21,E21)</f>
        <v>378350</v>
      </c>
      <c r="D21" s="32">
        <f>SUM(D22:D30)</f>
        <v>18192</v>
      </c>
      <c r="E21" s="16">
        <f t="shared" ref="E21:K21" si="5">SUM(E22:E30)</f>
        <v>2997</v>
      </c>
      <c r="F21" s="16">
        <f>SUM(F22:F30)</f>
        <v>384012</v>
      </c>
      <c r="G21" s="32">
        <f t="shared" si="5"/>
        <v>224902</v>
      </c>
      <c r="H21" s="16">
        <f t="shared" si="5"/>
        <v>92613</v>
      </c>
      <c r="I21" s="16">
        <f t="shared" si="5"/>
        <v>71626</v>
      </c>
      <c r="J21" s="16">
        <f t="shared" si="5"/>
        <v>208028</v>
      </c>
      <c r="K21" s="16">
        <f t="shared" si="5"/>
        <v>78825</v>
      </c>
    </row>
    <row r="22" spans="1:11" ht="12" customHeight="1">
      <c r="A22" s="14" t="s">
        <v>21</v>
      </c>
      <c r="B22" s="16">
        <f t="shared" si="4"/>
        <v>82787</v>
      </c>
      <c r="C22" s="18">
        <f t="shared" ref="C22:C30" si="6">SUM(K22,I22,G22,E22)</f>
        <v>53530</v>
      </c>
      <c r="D22" s="10">
        <v>2450</v>
      </c>
      <c r="E22" s="44">
        <v>183</v>
      </c>
      <c r="F22" s="10">
        <v>39604</v>
      </c>
      <c r="G22" s="10">
        <v>26931</v>
      </c>
      <c r="H22" s="10">
        <v>12728</v>
      </c>
      <c r="I22" s="10">
        <v>11429</v>
      </c>
      <c r="J22" s="10">
        <v>28005</v>
      </c>
      <c r="K22" s="10">
        <v>14987</v>
      </c>
    </row>
    <row r="23" spans="1:11" ht="12" customHeight="1">
      <c r="A23" s="13" t="s">
        <v>22</v>
      </c>
      <c r="B23" s="16">
        <f t="shared" si="4"/>
        <v>35232</v>
      </c>
      <c r="C23" s="18">
        <f t="shared" si="6"/>
        <v>18667</v>
      </c>
      <c r="D23" s="10">
        <v>2877</v>
      </c>
      <c r="E23" s="1">
        <v>1011</v>
      </c>
      <c r="F23" s="10">
        <v>18540</v>
      </c>
      <c r="G23" s="10">
        <v>11767</v>
      </c>
      <c r="H23" s="10">
        <v>1371</v>
      </c>
      <c r="I23" s="39">
        <v>1280</v>
      </c>
      <c r="J23" s="10">
        <v>12444</v>
      </c>
      <c r="K23" s="10">
        <v>4609</v>
      </c>
    </row>
    <row r="24" spans="1:11" ht="12.75" customHeight="1">
      <c r="A24" s="14" t="s">
        <v>23</v>
      </c>
      <c r="B24" s="16">
        <f t="shared" si="4"/>
        <v>87899</v>
      </c>
      <c r="C24" s="18">
        <f t="shared" si="6"/>
        <v>41049</v>
      </c>
      <c r="D24" s="10">
        <v>538</v>
      </c>
      <c r="E24" s="43" t="s">
        <v>15</v>
      </c>
      <c r="F24" s="10">
        <v>44182</v>
      </c>
      <c r="G24" s="10">
        <v>23522</v>
      </c>
      <c r="H24" s="10">
        <v>9347</v>
      </c>
      <c r="I24" s="10">
        <v>6874</v>
      </c>
      <c r="J24" s="10">
        <v>33832</v>
      </c>
      <c r="K24" s="10">
        <v>10653</v>
      </c>
    </row>
    <row r="25" spans="1:11" ht="12.75" customHeight="1">
      <c r="A25" s="28" t="s">
        <v>24</v>
      </c>
      <c r="B25" s="16">
        <f t="shared" si="4"/>
        <v>52252</v>
      </c>
      <c r="C25" s="18">
        <f t="shared" si="6"/>
        <v>28570</v>
      </c>
      <c r="D25" s="10">
        <v>2714</v>
      </c>
      <c r="E25" s="44">
        <v>110</v>
      </c>
      <c r="F25" s="10">
        <v>33931</v>
      </c>
      <c r="G25" s="10">
        <v>21867</v>
      </c>
      <c r="H25" s="10">
        <v>4106</v>
      </c>
      <c r="I25" s="10">
        <v>3169</v>
      </c>
      <c r="J25" s="10">
        <v>11501</v>
      </c>
      <c r="K25" s="10">
        <v>3424</v>
      </c>
    </row>
    <row r="26" spans="1:11" ht="12.75" customHeight="1">
      <c r="A26" s="14" t="s">
        <v>25</v>
      </c>
      <c r="B26" s="16">
        <f t="shared" si="4"/>
        <v>48633</v>
      </c>
      <c r="C26" s="18">
        <f t="shared" si="6"/>
        <v>23163</v>
      </c>
      <c r="D26" s="10">
        <v>2185</v>
      </c>
      <c r="E26" s="1">
        <v>291</v>
      </c>
      <c r="F26" s="10">
        <v>29401</v>
      </c>
      <c r="G26" s="10">
        <v>17289</v>
      </c>
      <c r="H26" s="10">
        <v>1878</v>
      </c>
      <c r="I26" s="10">
        <v>1101</v>
      </c>
      <c r="J26" s="10">
        <v>15169</v>
      </c>
      <c r="K26" s="10">
        <v>4482</v>
      </c>
    </row>
    <row r="27" spans="1:11" ht="12.75" customHeight="1">
      <c r="A27" s="14" t="s">
        <v>26</v>
      </c>
      <c r="B27" s="16">
        <f t="shared" si="4"/>
        <v>153285</v>
      </c>
      <c r="C27" s="18">
        <f t="shared" si="6"/>
        <v>86458</v>
      </c>
      <c r="D27" s="10">
        <v>1532</v>
      </c>
      <c r="E27" s="10">
        <v>71</v>
      </c>
      <c r="F27" s="10">
        <v>85805</v>
      </c>
      <c r="G27" s="10">
        <v>53532</v>
      </c>
      <c r="H27" s="10">
        <v>25914</v>
      </c>
      <c r="I27" s="10">
        <v>20547</v>
      </c>
      <c r="J27" s="10">
        <v>40034</v>
      </c>
      <c r="K27" s="10">
        <v>12308</v>
      </c>
    </row>
    <row r="28" spans="1:11" ht="12.75" customHeight="1">
      <c r="A28" s="14" t="s">
        <v>27</v>
      </c>
      <c r="B28" s="16">
        <f t="shared" si="4"/>
        <v>32309</v>
      </c>
      <c r="C28" s="18">
        <f t="shared" si="6"/>
        <v>20543</v>
      </c>
      <c r="D28" s="10">
        <v>2650</v>
      </c>
      <c r="E28" s="10">
        <v>482</v>
      </c>
      <c r="F28" s="10">
        <v>6092</v>
      </c>
      <c r="G28" s="10">
        <v>3789</v>
      </c>
      <c r="H28" s="10">
        <v>4590</v>
      </c>
      <c r="I28" s="10">
        <v>4169</v>
      </c>
      <c r="J28" s="10">
        <v>18977</v>
      </c>
      <c r="K28" s="10">
        <v>12103</v>
      </c>
    </row>
    <row r="29" spans="1:11">
      <c r="A29" s="13" t="s">
        <v>28</v>
      </c>
      <c r="B29" s="16">
        <f t="shared" si="4"/>
        <v>24577</v>
      </c>
      <c r="C29" s="18">
        <f t="shared" si="6"/>
        <v>15138</v>
      </c>
      <c r="D29" s="10">
        <v>1636</v>
      </c>
      <c r="E29" s="10">
        <v>408</v>
      </c>
      <c r="F29" s="10">
        <v>11260</v>
      </c>
      <c r="G29" s="10">
        <v>7440</v>
      </c>
      <c r="H29" s="10">
        <v>3883</v>
      </c>
      <c r="I29" s="10">
        <v>3533</v>
      </c>
      <c r="J29" s="10">
        <v>7798</v>
      </c>
      <c r="K29" s="10">
        <v>3757</v>
      </c>
    </row>
    <row r="30" spans="1:11">
      <c r="A30" s="13" t="s">
        <v>29</v>
      </c>
      <c r="B30" s="16">
        <f t="shared" si="4"/>
        <v>185871</v>
      </c>
      <c r="C30" s="18">
        <f t="shared" si="6"/>
        <v>91232</v>
      </c>
      <c r="D30" s="10">
        <v>1610</v>
      </c>
      <c r="E30" s="10">
        <v>441</v>
      </c>
      <c r="F30" s="10">
        <v>115197</v>
      </c>
      <c r="G30" s="10">
        <v>58765</v>
      </c>
      <c r="H30" s="10">
        <v>28796</v>
      </c>
      <c r="I30" s="10">
        <v>19524</v>
      </c>
      <c r="J30" s="10">
        <v>40268</v>
      </c>
      <c r="K30" s="10">
        <v>12502</v>
      </c>
    </row>
    <row r="31" spans="1:11" ht="6" customHeight="1">
      <c r="A31" s="13"/>
      <c r="B31" s="10"/>
      <c r="C31" s="10"/>
      <c r="D31" s="36"/>
      <c r="E31" s="10"/>
      <c r="F31" s="36"/>
      <c r="G31" s="10"/>
      <c r="H31" s="36"/>
      <c r="I31" s="10"/>
      <c r="J31" s="37"/>
    </row>
    <row r="32" spans="1:11">
      <c r="A32" s="17" t="s">
        <v>30</v>
      </c>
      <c r="B32" s="16">
        <f>SUM(B33:B36)</f>
        <v>1741073</v>
      </c>
      <c r="C32" s="16">
        <f>SUM(K32,I32,G32,E32)</f>
        <v>1000966</v>
      </c>
      <c r="D32" s="32">
        <f>SUM(D33:D36)</f>
        <v>21228</v>
      </c>
      <c r="E32" s="16">
        <f t="shared" ref="E32:K32" si="7">SUM(E33:E36)</f>
        <v>4273</v>
      </c>
      <c r="F32" s="16">
        <f>SUM(F33:F36)</f>
        <v>1228471</v>
      </c>
      <c r="G32" s="32">
        <f t="shared" si="7"/>
        <v>818566</v>
      </c>
      <c r="H32" s="16">
        <f t="shared" si="7"/>
        <v>81964</v>
      </c>
      <c r="I32" s="16">
        <f t="shared" si="7"/>
        <v>57792</v>
      </c>
      <c r="J32" s="16">
        <f t="shared" si="7"/>
        <v>409410</v>
      </c>
      <c r="K32" s="16">
        <f t="shared" si="7"/>
        <v>120335</v>
      </c>
    </row>
    <row r="33" spans="1:11">
      <c r="A33" s="13" t="s">
        <v>31</v>
      </c>
      <c r="B33" s="16">
        <f>SUM(F33,D33,H33,J33)</f>
        <v>324654</v>
      </c>
      <c r="C33" s="18">
        <f>SUM(K33,I33,G33,E33)</f>
        <v>190048</v>
      </c>
      <c r="D33" s="10">
        <v>6155</v>
      </c>
      <c r="E33" s="10">
        <v>274</v>
      </c>
      <c r="F33" s="10">
        <v>209047</v>
      </c>
      <c r="G33" s="10">
        <v>142597</v>
      </c>
      <c r="H33" s="10">
        <v>40218</v>
      </c>
      <c r="I33" s="10">
        <v>26832</v>
      </c>
      <c r="J33" s="10">
        <v>69234</v>
      </c>
      <c r="K33" s="10">
        <v>20345</v>
      </c>
    </row>
    <row r="34" spans="1:11">
      <c r="A34" s="28" t="s">
        <v>32</v>
      </c>
      <c r="B34" s="16">
        <f>SUM(F34,D34,H34,J34)</f>
        <v>73683</v>
      </c>
      <c r="C34" s="18">
        <f>SUM(K34,I34,G34,E34)</f>
        <v>34841</v>
      </c>
      <c r="D34" s="10">
        <v>3842</v>
      </c>
      <c r="E34" s="10">
        <v>678</v>
      </c>
      <c r="F34" s="10">
        <v>47162</v>
      </c>
      <c r="G34" s="10">
        <v>26151</v>
      </c>
      <c r="H34" s="10">
        <v>5391</v>
      </c>
      <c r="I34" s="10">
        <v>4206</v>
      </c>
      <c r="J34" s="10">
        <v>17288</v>
      </c>
      <c r="K34" s="10">
        <v>3806</v>
      </c>
    </row>
    <row r="35" spans="1:11">
      <c r="A35" s="28" t="s">
        <v>33</v>
      </c>
      <c r="B35" s="16">
        <f>SUM(F35,D35,H35,J35)</f>
        <v>280968</v>
      </c>
      <c r="C35" s="18">
        <f>SUM(K35,I35,G35,E35)</f>
        <v>120876</v>
      </c>
      <c r="D35" s="10">
        <v>8272</v>
      </c>
      <c r="E35" s="10">
        <v>2032</v>
      </c>
      <c r="F35" s="10">
        <v>154193</v>
      </c>
      <c r="G35" s="10">
        <v>79244</v>
      </c>
      <c r="H35" s="10">
        <v>14489</v>
      </c>
      <c r="I35" s="10">
        <v>9934</v>
      </c>
      <c r="J35" s="10">
        <v>104014</v>
      </c>
      <c r="K35" s="10">
        <v>29666</v>
      </c>
    </row>
    <row r="36" spans="1:11">
      <c r="A36" s="14" t="s">
        <v>34</v>
      </c>
      <c r="B36" s="16">
        <f>SUM(F36,D36,H36,J36)</f>
        <v>1061768</v>
      </c>
      <c r="C36" s="18">
        <f>SUM(K36,I36,G36,E36)</f>
        <v>655201</v>
      </c>
      <c r="D36" s="10">
        <v>2959</v>
      </c>
      <c r="E36" s="43">
        <v>1289</v>
      </c>
      <c r="F36" s="43">
        <v>818069</v>
      </c>
      <c r="G36" s="10">
        <v>570574</v>
      </c>
      <c r="H36" s="10">
        <v>21866</v>
      </c>
      <c r="I36" s="43">
        <v>16820</v>
      </c>
      <c r="J36" s="10">
        <v>218874</v>
      </c>
      <c r="K36" s="10">
        <v>66518</v>
      </c>
    </row>
    <row r="37" spans="1:11" ht="6" customHeight="1">
      <c r="A37" s="14"/>
      <c r="D37" s="37"/>
      <c r="F37" s="37"/>
      <c r="H37" s="37"/>
      <c r="J37" s="37"/>
    </row>
    <row r="38" spans="1:11">
      <c r="A38" s="20" t="s">
        <v>35</v>
      </c>
      <c r="B38" s="16">
        <f>SUM(B39:B41)</f>
        <v>499013</v>
      </c>
      <c r="C38" s="16">
        <f>SUM(K38,I38,G38,E38)</f>
        <v>257360</v>
      </c>
      <c r="D38" s="38">
        <f>SUM(D39:D41)</f>
        <v>10881</v>
      </c>
      <c r="E38" s="19">
        <f t="shared" ref="E38:K38" si="8">SUM(E39:E41)</f>
        <v>2622</v>
      </c>
      <c r="F38" s="19">
        <f>SUM(F39:F41)</f>
        <v>385803</v>
      </c>
      <c r="G38" s="38">
        <f t="shared" si="8"/>
        <v>230333</v>
      </c>
      <c r="H38" s="19">
        <f t="shared" si="8"/>
        <v>4505</v>
      </c>
      <c r="I38" s="19">
        <f t="shared" si="8"/>
        <v>2985</v>
      </c>
      <c r="J38" s="19">
        <f t="shared" si="8"/>
        <v>97824</v>
      </c>
      <c r="K38" s="19">
        <f t="shared" si="8"/>
        <v>21420</v>
      </c>
    </row>
    <row r="39" spans="1:11" ht="12" customHeight="1">
      <c r="A39" s="13" t="s">
        <v>36</v>
      </c>
      <c r="B39" s="16">
        <f>SUM(F39,D39,H39,J39)</f>
        <v>227570</v>
      </c>
      <c r="C39" s="18">
        <f>SUM(K39,I39,G39,E39)</f>
        <v>136037</v>
      </c>
      <c r="D39" s="10">
        <v>1942</v>
      </c>
      <c r="E39" s="10">
        <v>779</v>
      </c>
      <c r="F39" s="10">
        <v>200857</v>
      </c>
      <c r="G39" s="10">
        <v>130094</v>
      </c>
      <c r="H39" s="10">
        <v>143</v>
      </c>
      <c r="I39" s="10">
        <v>95</v>
      </c>
      <c r="J39" s="10">
        <v>24628</v>
      </c>
      <c r="K39" s="10">
        <v>5069</v>
      </c>
    </row>
    <row r="40" spans="1:11">
      <c r="A40" s="28" t="s">
        <v>37</v>
      </c>
      <c r="B40" s="16">
        <f>SUM(F40,D40,H40,J40)</f>
        <v>101858</v>
      </c>
      <c r="C40" s="18">
        <f>SUM(K40,I40,G40,E40)</f>
        <v>60172</v>
      </c>
      <c r="D40" s="10">
        <v>2937</v>
      </c>
      <c r="E40" s="10">
        <v>679</v>
      </c>
      <c r="F40" s="10">
        <v>72219</v>
      </c>
      <c r="G40" s="10">
        <v>50680</v>
      </c>
      <c r="H40" s="10">
        <v>1872</v>
      </c>
      <c r="I40" s="10">
        <v>1659</v>
      </c>
      <c r="J40" s="10">
        <v>24830</v>
      </c>
      <c r="K40" s="10">
        <v>7154</v>
      </c>
    </row>
    <row r="41" spans="1:11">
      <c r="A41" s="28" t="s">
        <v>38</v>
      </c>
      <c r="B41" s="16">
        <f>SUM(F41,D41,H41,J41)</f>
        <v>169585</v>
      </c>
      <c r="C41" s="18">
        <f>SUM(K41,I41,G41,E41)</f>
        <v>61151</v>
      </c>
      <c r="D41" s="10">
        <v>6002</v>
      </c>
      <c r="E41" s="10">
        <v>1164</v>
      </c>
      <c r="F41" s="10">
        <v>112727</v>
      </c>
      <c r="G41" s="10">
        <v>49559</v>
      </c>
      <c r="H41" s="10">
        <v>2490</v>
      </c>
      <c r="I41" s="10">
        <v>1231</v>
      </c>
      <c r="J41" s="10">
        <v>48366</v>
      </c>
      <c r="K41" s="10">
        <v>9197</v>
      </c>
    </row>
    <row r="42" spans="1:11" ht="6" customHeight="1">
      <c r="A42" s="14"/>
      <c r="D42" s="37"/>
      <c r="F42" s="37"/>
      <c r="H42" s="37"/>
      <c r="J42" s="37"/>
    </row>
    <row r="43" spans="1:11">
      <c r="A43" s="20" t="s">
        <v>39</v>
      </c>
      <c r="B43" s="16">
        <f>SUM(F43,D43,H43,J43)</f>
        <v>222022</v>
      </c>
      <c r="C43" s="16">
        <f>SUM(K43,I43,G43,E43)</f>
        <v>122573</v>
      </c>
      <c r="D43" s="38">
        <f t="shared" ref="D43:K43" si="9">SUM(D44:D47)</f>
        <v>4483</v>
      </c>
      <c r="E43" s="19">
        <f t="shared" si="9"/>
        <v>879</v>
      </c>
      <c r="F43" s="19">
        <f t="shared" si="9"/>
        <v>166299</v>
      </c>
      <c r="G43" s="38">
        <f t="shared" si="9"/>
        <v>111423</v>
      </c>
      <c r="H43" s="19">
        <f t="shared" si="9"/>
        <v>4707</v>
      </c>
      <c r="I43" s="19">
        <f t="shared" si="9"/>
        <v>4242</v>
      </c>
      <c r="J43" s="19">
        <f t="shared" si="9"/>
        <v>46533</v>
      </c>
      <c r="K43" s="19">
        <f t="shared" si="9"/>
        <v>6029</v>
      </c>
    </row>
    <row r="44" spans="1:11">
      <c r="A44" s="13" t="s">
        <v>40</v>
      </c>
      <c r="B44" s="16">
        <f>SUM(F44,D44,H44,J44)</f>
        <v>45823</v>
      </c>
      <c r="C44" s="18">
        <f>SUM(K44,I44,G44,E44)</f>
        <v>29772</v>
      </c>
      <c r="D44" s="39" t="s">
        <v>15</v>
      </c>
      <c r="E44" s="43" t="s">
        <v>15</v>
      </c>
      <c r="F44" s="41">
        <v>32768</v>
      </c>
      <c r="G44" s="10">
        <v>24756</v>
      </c>
      <c r="H44" s="10">
        <v>2551</v>
      </c>
      <c r="I44" s="10">
        <v>2497</v>
      </c>
      <c r="J44" s="50">
        <v>10504</v>
      </c>
      <c r="K44" s="50">
        <v>2519</v>
      </c>
    </row>
    <row r="45" spans="1:11">
      <c r="A45" s="14" t="s">
        <v>41</v>
      </c>
      <c r="B45" s="16">
        <f>SUM(F45,D45,H45,J45)</f>
        <v>38421</v>
      </c>
      <c r="C45" s="18">
        <f>SUM(K45,I45,G45,E45)</f>
        <v>24653</v>
      </c>
      <c r="D45" s="10">
        <v>664</v>
      </c>
      <c r="E45" s="43" t="s">
        <v>15</v>
      </c>
      <c r="F45" s="10">
        <v>30606</v>
      </c>
      <c r="G45" s="10">
        <v>23360</v>
      </c>
      <c r="H45" s="10">
        <v>68</v>
      </c>
      <c r="I45" s="10">
        <v>40</v>
      </c>
      <c r="J45" s="50">
        <v>7083</v>
      </c>
      <c r="K45" s="50">
        <v>1253</v>
      </c>
    </row>
    <row r="46" spans="1:11">
      <c r="A46" s="13" t="s">
        <v>42</v>
      </c>
      <c r="B46" s="16">
        <f>SUM(F46,D46,H46,J46)</f>
        <v>90976</v>
      </c>
      <c r="C46" s="18">
        <f>SUM(K46,I46,G46,E46)</f>
        <v>53510</v>
      </c>
      <c r="D46" s="10">
        <v>2689</v>
      </c>
      <c r="E46" s="10">
        <v>879</v>
      </c>
      <c r="F46" s="10">
        <v>69880</v>
      </c>
      <c r="G46" s="10">
        <v>49490</v>
      </c>
      <c r="H46" s="10">
        <v>2088</v>
      </c>
      <c r="I46" s="10">
        <v>1705</v>
      </c>
      <c r="J46" s="50">
        <v>16319</v>
      </c>
      <c r="K46" s="50">
        <v>1436</v>
      </c>
    </row>
    <row r="47" spans="1:11">
      <c r="A47" s="13" t="s">
        <v>43</v>
      </c>
      <c r="B47" s="16">
        <f>SUM(F47,D47,H47,J47)</f>
        <v>46802</v>
      </c>
      <c r="C47" s="18">
        <f>SUM(K47,I47,G47,E47)</f>
        <v>14638</v>
      </c>
      <c r="D47" s="10">
        <v>1130</v>
      </c>
      <c r="E47" s="43" t="s">
        <v>15</v>
      </c>
      <c r="F47" s="10">
        <v>33045</v>
      </c>
      <c r="G47" s="10">
        <v>13817</v>
      </c>
      <c r="H47" s="43" t="s">
        <v>15</v>
      </c>
      <c r="I47" s="43" t="s">
        <v>15</v>
      </c>
      <c r="J47" s="53">
        <v>12627</v>
      </c>
      <c r="K47" s="53">
        <v>821</v>
      </c>
    </row>
    <row r="48" spans="1:11" ht="6" customHeight="1">
      <c r="A48" s="9"/>
      <c r="B48" s="11"/>
      <c r="C48" s="11"/>
      <c r="D48" s="11"/>
      <c r="E48" s="11"/>
      <c r="F48" s="11"/>
      <c r="G48" s="11"/>
      <c r="H48" s="11"/>
      <c r="I48" s="11"/>
      <c r="J48" s="11"/>
      <c r="K48" s="11"/>
    </row>
    <row r="49" spans="1:11">
      <c r="A49" s="109" t="s">
        <v>44</v>
      </c>
      <c r="B49" s="2"/>
      <c r="C49" s="2"/>
      <c r="D49" s="2"/>
      <c r="E49" s="2"/>
      <c r="F49" s="2"/>
      <c r="G49" s="2"/>
      <c r="H49" s="2"/>
      <c r="I49" s="2"/>
      <c r="J49" s="2"/>
      <c r="K49" s="2"/>
    </row>
  </sheetData>
  <phoneticPr fontId="0" type="noConversion"/>
  <printOptions horizontalCentered="1"/>
  <pageMargins left="0" right="0" top="0.78740157480314965" bottom="0.78740157480314965" header="0.51181102362204722" footer="0.51181102362204722"/>
  <pageSetup paperSize="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>
  <sheetPr codeName="Plan24"/>
  <dimension ref="A1:I53"/>
  <sheetViews>
    <sheetView workbookViewId="0">
      <selection activeCell="A2" sqref="A2"/>
    </sheetView>
  </sheetViews>
  <sheetFormatPr defaultColWidth="11.42578125" defaultRowHeight="12"/>
  <cols>
    <col min="1" max="1" width="12.85546875" style="1" customWidth="1"/>
    <col min="2" max="6" width="8.7109375" style="1" customWidth="1"/>
    <col min="7" max="7" width="7.7109375" style="1" customWidth="1"/>
    <col min="8" max="9" width="8.7109375" style="1" customWidth="1"/>
    <col min="10" max="16384" width="11.42578125" style="1"/>
  </cols>
  <sheetData>
    <row r="1" spans="1:9" ht="12.75">
      <c r="A1" s="54" t="s">
        <v>104</v>
      </c>
      <c r="B1" s="54"/>
      <c r="C1" s="54"/>
      <c r="D1" s="48"/>
      <c r="E1" s="48"/>
      <c r="F1" s="48"/>
      <c r="G1" s="48"/>
      <c r="H1" s="48"/>
      <c r="I1" s="48"/>
    </row>
    <row r="2" spans="1:9" ht="12.75">
      <c r="A2" s="54"/>
      <c r="B2" s="79" t="s">
        <v>84</v>
      </c>
      <c r="C2" s="79"/>
      <c r="D2" s="80"/>
      <c r="E2" s="80"/>
      <c r="F2" s="80"/>
      <c r="G2" s="80"/>
      <c r="H2" s="80"/>
      <c r="I2" s="80"/>
    </row>
    <row r="3" spans="1:9" ht="6" customHeight="1">
      <c r="A3" s="48"/>
      <c r="B3" s="48"/>
      <c r="C3" s="48"/>
      <c r="D3" s="48"/>
      <c r="E3" s="48"/>
      <c r="F3" s="48"/>
      <c r="G3" s="48"/>
      <c r="H3" s="48"/>
      <c r="I3" s="48"/>
    </row>
    <row r="4" spans="1:9" ht="15">
      <c r="A4" s="68" t="s">
        <v>131</v>
      </c>
      <c r="B4" s="68"/>
      <c r="C4" s="68"/>
      <c r="D4" s="48"/>
      <c r="E4" s="48"/>
      <c r="F4" s="48"/>
      <c r="G4" s="48"/>
      <c r="H4" s="48"/>
      <c r="I4" s="48"/>
    </row>
    <row r="5" spans="1:9" ht="6" customHeight="1">
      <c r="A5" s="48"/>
      <c r="B5" s="48"/>
      <c r="C5" s="76"/>
      <c r="D5" s="76"/>
      <c r="E5" s="48"/>
      <c r="F5" s="48"/>
      <c r="G5" s="48"/>
      <c r="H5" s="48"/>
      <c r="I5" s="48"/>
    </row>
    <row r="6" spans="1:9">
      <c r="A6" s="23" t="s">
        <v>79</v>
      </c>
      <c r="B6" s="22"/>
      <c r="C6" s="21"/>
      <c r="D6" s="35" t="s">
        <v>114</v>
      </c>
      <c r="E6" s="42"/>
      <c r="F6" s="42"/>
      <c r="G6" s="78"/>
      <c r="H6" s="78"/>
      <c r="I6" s="78"/>
    </row>
    <row r="7" spans="1:9">
      <c r="A7" s="6" t="s">
        <v>3</v>
      </c>
      <c r="B7" s="74" t="s">
        <v>5</v>
      </c>
      <c r="C7" s="76"/>
      <c r="D7" s="66" t="s">
        <v>73</v>
      </c>
      <c r="E7" s="5"/>
      <c r="F7" s="66" t="s">
        <v>74</v>
      </c>
      <c r="G7" s="70"/>
      <c r="H7" s="74" t="s">
        <v>115</v>
      </c>
      <c r="I7" s="76"/>
    </row>
    <row r="8" spans="1:9">
      <c r="A8" s="21" t="s">
        <v>4</v>
      </c>
      <c r="B8" s="25" t="s">
        <v>5</v>
      </c>
      <c r="C8" s="21" t="s">
        <v>78</v>
      </c>
      <c r="D8" s="22" t="s">
        <v>5</v>
      </c>
      <c r="E8" s="22" t="s">
        <v>78</v>
      </c>
      <c r="F8" s="22" t="s">
        <v>5</v>
      </c>
      <c r="G8" s="77" t="s">
        <v>78</v>
      </c>
      <c r="H8" s="73" t="s">
        <v>5</v>
      </c>
      <c r="I8" s="22" t="s">
        <v>78</v>
      </c>
    </row>
    <row r="9" spans="1:9" ht="6" customHeight="1">
      <c r="A9" s="8"/>
      <c r="B9" s="8"/>
      <c r="C9" s="8"/>
      <c r="D9" s="8"/>
      <c r="E9" s="8"/>
      <c r="F9" s="8"/>
      <c r="G9" s="8"/>
      <c r="H9" s="8"/>
      <c r="I9" s="8"/>
    </row>
    <row r="10" spans="1:9" ht="14.25" customHeight="1">
      <c r="A10" s="15" t="s">
        <v>10</v>
      </c>
      <c r="B10" s="15">
        <f>SUM(D10,F10,H10)</f>
        <v>3362270</v>
      </c>
      <c r="C10" s="15">
        <f>SUM(E10,G10,I10)</f>
        <v>1876570</v>
      </c>
      <c r="D10" s="16">
        <f t="shared" ref="D10:I10" si="0">SUM(D12,D21,D32,D38,D43)</f>
        <v>1294667</v>
      </c>
      <c r="E10" s="16">
        <f t="shared" si="0"/>
        <v>686618</v>
      </c>
      <c r="F10" s="16">
        <f t="shared" si="0"/>
        <v>1062584</v>
      </c>
      <c r="G10" s="16">
        <f t="shared" si="0"/>
        <v>601570</v>
      </c>
      <c r="H10" s="16">
        <f t="shared" si="0"/>
        <v>1005019</v>
      </c>
      <c r="I10" s="16">
        <f t="shared" si="0"/>
        <v>588382</v>
      </c>
    </row>
    <row r="11" spans="1:9" ht="6" customHeight="1">
      <c r="A11" s="12"/>
      <c r="B11" s="12"/>
      <c r="C11" s="12"/>
      <c r="D11" s="8"/>
      <c r="E11" s="8"/>
      <c r="F11" s="8"/>
      <c r="G11" s="8"/>
      <c r="H11" s="8"/>
      <c r="I11" s="8"/>
    </row>
    <row r="12" spans="1:9" ht="12" customHeight="1">
      <c r="A12" s="15" t="s">
        <v>11</v>
      </c>
      <c r="B12" s="15">
        <f t="shared" ref="B12:C27" si="1">SUM(D12,F12,H12)</f>
        <v>197317</v>
      </c>
      <c r="C12" s="15">
        <f t="shared" si="1"/>
        <v>117321</v>
      </c>
      <c r="D12" s="16">
        <f t="shared" ref="D12:I12" si="2">SUM(D13:D19)</f>
        <v>77653</v>
      </c>
      <c r="E12" s="16">
        <f t="shared" si="2"/>
        <v>43290</v>
      </c>
      <c r="F12" s="16">
        <f t="shared" si="2"/>
        <v>63983</v>
      </c>
      <c r="G12" s="16">
        <f t="shared" si="2"/>
        <v>38131</v>
      </c>
      <c r="H12" s="16">
        <f t="shared" si="2"/>
        <v>55681</v>
      </c>
      <c r="I12" s="16">
        <f t="shared" si="2"/>
        <v>35900</v>
      </c>
    </row>
    <row r="13" spans="1:9">
      <c r="A13" s="12" t="s">
        <v>12</v>
      </c>
      <c r="B13" s="15">
        <f t="shared" si="1"/>
        <v>17725</v>
      </c>
      <c r="C13" s="15">
        <f t="shared" si="1"/>
        <v>10737</v>
      </c>
      <c r="D13" s="10">
        <v>7202</v>
      </c>
      <c r="E13" s="10">
        <v>3921</v>
      </c>
      <c r="F13" s="10">
        <v>5475</v>
      </c>
      <c r="G13" s="10">
        <v>3407</v>
      </c>
      <c r="H13" s="1">
        <v>5048</v>
      </c>
      <c r="I13" s="10">
        <v>3409</v>
      </c>
    </row>
    <row r="14" spans="1:9">
      <c r="A14" s="13" t="s">
        <v>13</v>
      </c>
      <c r="B14" s="15">
        <f t="shared" si="1"/>
        <v>8766</v>
      </c>
      <c r="C14" s="15">
        <f t="shared" si="1"/>
        <v>4047</v>
      </c>
      <c r="D14" s="10">
        <v>3165</v>
      </c>
      <c r="E14" s="10">
        <v>1270</v>
      </c>
      <c r="F14" s="10">
        <v>2720</v>
      </c>
      <c r="G14" s="10">
        <v>1233</v>
      </c>
      <c r="H14" s="1">
        <v>2881</v>
      </c>
      <c r="I14" s="10">
        <v>1544</v>
      </c>
    </row>
    <row r="15" spans="1:9">
      <c r="A15" s="14" t="s">
        <v>14</v>
      </c>
      <c r="B15" s="15">
        <f t="shared" si="1"/>
        <v>49997</v>
      </c>
      <c r="C15" s="15">
        <f t="shared" si="1"/>
        <v>34098</v>
      </c>
      <c r="D15" s="10">
        <v>18343</v>
      </c>
      <c r="E15" s="10">
        <v>11782</v>
      </c>
      <c r="F15" s="10">
        <v>16977</v>
      </c>
      <c r="G15" s="10">
        <v>11518</v>
      </c>
      <c r="H15" s="1">
        <v>14677</v>
      </c>
      <c r="I15" s="10">
        <v>10798</v>
      </c>
    </row>
    <row r="16" spans="1:9">
      <c r="A16" s="13" t="s">
        <v>16</v>
      </c>
      <c r="B16" s="15">
        <f t="shared" si="1"/>
        <v>4249</v>
      </c>
      <c r="C16" s="15">
        <f t="shared" si="1"/>
        <v>2569</v>
      </c>
      <c r="D16" s="10">
        <v>1935</v>
      </c>
      <c r="E16" s="10">
        <v>1043</v>
      </c>
      <c r="F16" s="10">
        <v>1402</v>
      </c>
      <c r="G16" s="10">
        <v>932</v>
      </c>
      <c r="H16" s="1">
        <v>912</v>
      </c>
      <c r="I16" s="10">
        <v>594</v>
      </c>
    </row>
    <row r="17" spans="1:9">
      <c r="A17" s="14" t="s">
        <v>17</v>
      </c>
      <c r="B17" s="15">
        <f t="shared" si="1"/>
        <v>85403</v>
      </c>
      <c r="C17" s="15">
        <f t="shared" si="1"/>
        <v>44448</v>
      </c>
      <c r="D17" s="10">
        <v>34216</v>
      </c>
      <c r="E17" s="10">
        <v>16940</v>
      </c>
      <c r="F17" s="10">
        <v>27650</v>
      </c>
      <c r="G17" s="10">
        <v>14337</v>
      </c>
      <c r="H17" s="1">
        <v>23537</v>
      </c>
      <c r="I17" s="10">
        <v>13171</v>
      </c>
    </row>
    <row r="18" spans="1:9">
      <c r="A18" s="14" t="s">
        <v>18</v>
      </c>
      <c r="B18" s="15">
        <f t="shared" si="1"/>
        <v>8544</v>
      </c>
      <c r="C18" s="15">
        <f t="shared" si="1"/>
        <v>5054</v>
      </c>
      <c r="D18" s="10">
        <v>3645</v>
      </c>
      <c r="E18" s="43">
        <v>2072</v>
      </c>
      <c r="F18" s="10">
        <v>2702</v>
      </c>
      <c r="G18" s="10">
        <v>1515</v>
      </c>
      <c r="H18" s="1">
        <v>2197</v>
      </c>
      <c r="I18" s="10">
        <v>1467</v>
      </c>
    </row>
    <row r="19" spans="1:9">
      <c r="A19" s="13" t="s">
        <v>19</v>
      </c>
      <c r="B19" s="15">
        <f t="shared" si="1"/>
        <v>22633</v>
      </c>
      <c r="C19" s="15">
        <f t="shared" si="1"/>
        <v>16368</v>
      </c>
      <c r="D19" s="10">
        <v>9147</v>
      </c>
      <c r="E19" s="10">
        <v>6262</v>
      </c>
      <c r="F19" s="10">
        <v>7057</v>
      </c>
      <c r="G19" s="10">
        <v>5189</v>
      </c>
      <c r="H19" s="1">
        <v>6429</v>
      </c>
      <c r="I19" s="10">
        <v>4917</v>
      </c>
    </row>
    <row r="20" spans="1:9" ht="6" customHeight="1">
      <c r="A20" s="13"/>
      <c r="B20" s="81"/>
      <c r="C20" s="81"/>
      <c r="D20" s="10"/>
      <c r="E20" s="10"/>
      <c r="F20" s="10"/>
      <c r="G20" s="10"/>
      <c r="H20" s="10"/>
      <c r="I20" s="10"/>
    </row>
    <row r="21" spans="1:9">
      <c r="A21" s="17" t="s">
        <v>20</v>
      </c>
      <c r="B21" s="15">
        <f t="shared" si="1"/>
        <v>702845</v>
      </c>
      <c r="C21" s="15">
        <f t="shared" si="1"/>
        <v>378350</v>
      </c>
      <c r="D21" s="16">
        <f t="shared" ref="D21:I21" si="3">SUM(D22:D30)</f>
        <v>264663</v>
      </c>
      <c r="E21" s="16">
        <f t="shared" si="3"/>
        <v>134153</v>
      </c>
      <c r="F21" s="16">
        <f t="shared" si="3"/>
        <v>225741</v>
      </c>
      <c r="G21" s="16">
        <f t="shared" si="3"/>
        <v>122720</v>
      </c>
      <c r="H21" s="16">
        <f t="shared" si="3"/>
        <v>212441</v>
      </c>
      <c r="I21" s="16">
        <f t="shared" si="3"/>
        <v>121477</v>
      </c>
    </row>
    <row r="22" spans="1:9" ht="12" customHeight="1">
      <c r="A22" s="14" t="s">
        <v>21</v>
      </c>
      <c r="B22" s="15">
        <f t="shared" si="1"/>
        <v>82787</v>
      </c>
      <c r="C22" s="15">
        <f t="shared" si="1"/>
        <v>53530</v>
      </c>
      <c r="D22" s="10">
        <v>32166</v>
      </c>
      <c r="E22" s="10">
        <v>20951</v>
      </c>
      <c r="F22" s="10">
        <v>25571</v>
      </c>
      <c r="G22" s="10">
        <v>16542</v>
      </c>
      <c r="H22" s="1">
        <v>25050</v>
      </c>
      <c r="I22" s="10">
        <v>16037</v>
      </c>
    </row>
    <row r="23" spans="1:9" ht="12" customHeight="1">
      <c r="A23" s="13" t="s">
        <v>22</v>
      </c>
      <c r="B23" s="15">
        <f t="shared" si="1"/>
        <v>35232</v>
      </c>
      <c r="C23" s="15">
        <f t="shared" si="1"/>
        <v>18667</v>
      </c>
      <c r="D23" s="10">
        <v>12689</v>
      </c>
      <c r="E23" s="10">
        <v>6549</v>
      </c>
      <c r="F23" s="10">
        <v>11126</v>
      </c>
      <c r="G23" s="10">
        <v>5857</v>
      </c>
      <c r="H23" s="1">
        <v>11417</v>
      </c>
      <c r="I23" s="10">
        <v>6261</v>
      </c>
    </row>
    <row r="24" spans="1:9" ht="12.75" customHeight="1">
      <c r="A24" s="14" t="s">
        <v>23</v>
      </c>
      <c r="B24" s="15">
        <f t="shared" si="1"/>
        <v>87899</v>
      </c>
      <c r="C24" s="15">
        <f t="shared" si="1"/>
        <v>41049</v>
      </c>
      <c r="D24" s="10">
        <v>34137</v>
      </c>
      <c r="E24" s="43">
        <v>14866</v>
      </c>
      <c r="F24" s="10">
        <v>28911</v>
      </c>
      <c r="G24" s="10">
        <v>13428</v>
      </c>
      <c r="H24" s="1">
        <v>24851</v>
      </c>
      <c r="I24" s="10">
        <v>12755</v>
      </c>
    </row>
    <row r="25" spans="1:9" ht="12.75" customHeight="1">
      <c r="A25" s="28" t="s">
        <v>24</v>
      </c>
      <c r="B25" s="15">
        <f t="shared" si="1"/>
        <v>52252</v>
      </c>
      <c r="C25" s="15">
        <f t="shared" si="1"/>
        <v>28570</v>
      </c>
      <c r="D25" s="10">
        <v>19298</v>
      </c>
      <c r="E25" s="10">
        <v>9829</v>
      </c>
      <c r="F25" s="10">
        <v>17612</v>
      </c>
      <c r="G25" s="10">
        <v>9518</v>
      </c>
      <c r="H25" s="1">
        <v>15342</v>
      </c>
      <c r="I25" s="10">
        <v>9223</v>
      </c>
    </row>
    <row r="26" spans="1:9" ht="12.75" customHeight="1">
      <c r="A26" s="14" t="s">
        <v>25</v>
      </c>
      <c r="B26" s="15">
        <f t="shared" si="1"/>
        <v>48633</v>
      </c>
      <c r="C26" s="15">
        <f t="shared" si="1"/>
        <v>23163</v>
      </c>
      <c r="D26" s="10">
        <v>18730</v>
      </c>
      <c r="E26" s="10">
        <v>8359</v>
      </c>
      <c r="F26" s="10">
        <v>15784</v>
      </c>
      <c r="G26" s="10">
        <v>7727</v>
      </c>
      <c r="H26" s="1">
        <v>14119</v>
      </c>
      <c r="I26" s="10">
        <v>7077</v>
      </c>
    </row>
    <row r="27" spans="1:9" ht="12.75" customHeight="1">
      <c r="A27" s="14" t="s">
        <v>26</v>
      </c>
      <c r="B27" s="15">
        <f t="shared" si="1"/>
        <v>153285</v>
      </c>
      <c r="C27" s="15">
        <f t="shared" si="1"/>
        <v>86458</v>
      </c>
      <c r="D27" s="10">
        <v>57261</v>
      </c>
      <c r="E27" s="10">
        <v>30196</v>
      </c>
      <c r="F27" s="10">
        <v>49798</v>
      </c>
      <c r="G27" s="10">
        <v>28637</v>
      </c>
      <c r="H27" s="1">
        <v>46226</v>
      </c>
      <c r="I27" s="10">
        <v>27625</v>
      </c>
    </row>
    <row r="28" spans="1:9" ht="12.75" customHeight="1">
      <c r="A28" s="14" t="s">
        <v>27</v>
      </c>
      <c r="B28" s="15">
        <f t="shared" ref="B28:C43" si="4">SUM(D28,F28,H28)</f>
        <v>32309</v>
      </c>
      <c r="C28" s="15">
        <f t="shared" si="4"/>
        <v>20543</v>
      </c>
      <c r="D28" s="10">
        <v>11505</v>
      </c>
      <c r="E28" s="10">
        <v>6874</v>
      </c>
      <c r="F28" s="10">
        <v>10538</v>
      </c>
      <c r="G28" s="10">
        <v>6826</v>
      </c>
      <c r="H28" s="1">
        <v>10266</v>
      </c>
      <c r="I28" s="10">
        <v>6843</v>
      </c>
    </row>
    <row r="29" spans="1:9">
      <c r="A29" s="13" t="s">
        <v>28</v>
      </c>
      <c r="B29" s="15">
        <f t="shared" si="4"/>
        <v>24577</v>
      </c>
      <c r="C29" s="15">
        <f t="shared" si="4"/>
        <v>15138</v>
      </c>
      <c r="D29" s="10">
        <v>9406</v>
      </c>
      <c r="E29" s="10">
        <v>5507</v>
      </c>
      <c r="F29" s="10">
        <v>7760</v>
      </c>
      <c r="G29" s="10">
        <v>4999</v>
      </c>
      <c r="H29" s="1">
        <v>7411</v>
      </c>
      <c r="I29" s="10">
        <v>4632</v>
      </c>
    </row>
    <row r="30" spans="1:9">
      <c r="A30" s="13" t="s">
        <v>29</v>
      </c>
      <c r="B30" s="15">
        <f t="shared" si="4"/>
        <v>185871</v>
      </c>
      <c r="C30" s="15">
        <f t="shared" si="4"/>
        <v>91232</v>
      </c>
      <c r="D30" s="10">
        <v>69471</v>
      </c>
      <c r="E30" s="10">
        <v>31022</v>
      </c>
      <c r="F30" s="10">
        <v>58641</v>
      </c>
      <c r="G30" s="10">
        <v>29186</v>
      </c>
      <c r="H30" s="1">
        <v>57759</v>
      </c>
      <c r="I30" s="10">
        <v>31024</v>
      </c>
    </row>
    <row r="31" spans="1:9" ht="6" customHeight="1">
      <c r="A31" s="13"/>
      <c r="B31" s="81"/>
      <c r="C31" s="81"/>
      <c r="D31" s="10"/>
      <c r="E31" s="10"/>
      <c r="F31" s="10"/>
      <c r="G31" s="10"/>
      <c r="H31" s="10"/>
      <c r="I31" s="10"/>
    </row>
    <row r="32" spans="1:9">
      <c r="A32" s="17" t="s">
        <v>30</v>
      </c>
      <c r="B32" s="15">
        <f t="shared" si="4"/>
        <v>1741073</v>
      </c>
      <c r="C32" s="15">
        <f t="shared" si="4"/>
        <v>1000966</v>
      </c>
      <c r="D32" s="16">
        <f t="shared" ref="D32:I32" si="5">SUM(D33:D36)</f>
        <v>669092</v>
      </c>
      <c r="E32" s="16">
        <f t="shared" si="5"/>
        <v>368414</v>
      </c>
      <c r="F32" s="16">
        <f t="shared" si="5"/>
        <v>546776</v>
      </c>
      <c r="G32" s="16">
        <f t="shared" si="5"/>
        <v>320659</v>
      </c>
      <c r="H32" s="16">
        <f t="shared" si="5"/>
        <v>525205</v>
      </c>
      <c r="I32" s="16">
        <f t="shared" si="5"/>
        <v>311893</v>
      </c>
    </row>
    <row r="33" spans="1:9">
      <c r="A33" s="13" t="s">
        <v>31</v>
      </c>
      <c r="B33" s="15">
        <f t="shared" si="4"/>
        <v>324654</v>
      </c>
      <c r="C33" s="15">
        <f t="shared" si="4"/>
        <v>190048</v>
      </c>
      <c r="D33" s="10">
        <v>122003</v>
      </c>
      <c r="E33" s="10">
        <v>65837</v>
      </c>
      <c r="F33" s="10">
        <v>107112</v>
      </c>
      <c r="G33" s="10">
        <v>65022</v>
      </c>
      <c r="H33" s="1">
        <v>95539</v>
      </c>
      <c r="I33" s="10">
        <v>59189</v>
      </c>
    </row>
    <row r="34" spans="1:9">
      <c r="A34" s="28" t="s">
        <v>32</v>
      </c>
      <c r="B34" s="15">
        <f t="shared" si="4"/>
        <v>73683</v>
      </c>
      <c r="C34" s="15">
        <f t="shared" si="4"/>
        <v>34841</v>
      </c>
      <c r="D34" s="10">
        <v>27013</v>
      </c>
      <c r="E34" s="10">
        <v>11789</v>
      </c>
      <c r="F34" s="10">
        <v>24481</v>
      </c>
      <c r="G34" s="10">
        <v>11941</v>
      </c>
      <c r="H34" s="1">
        <v>22189</v>
      </c>
      <c r="I34" s="10">
        <v>11111</v>
      </c>
    </row>
    <row r="35" spans="1:9">
      <c r="A35" s="28" t="s">
        <v>33</v>
      </c>
      <c r="B35" s="15">
        <f t="shared" si="4"/>
        <v>280968</v>
      </c>
      <c r="C35" s="15">
        <f t="shared" si="4"/>
        <v>120876</v>
      </c>
      <c r="D35" s="10">
        <v>112857</v>
      </c>
      <c r="E35" s="10">
        <v>44210</v>
      </c>
      <c r="F35" s="10">
        <v>85991</v>
      </c>
      <c r="G35" s="10">
        <v>36563</v>
      </c>
      <c r="H35" s="1">
        <v>82120</v>
      </c>
      <c r="I35" s="10">
        <v>40103</v>
      </c>
    </row>
    <row r="36" spans="1:9">
      <c r="A36" s="14" t="s">
        <v>34</v>
      </c>
      <c r="B36" s="15">
        <f t="shared" si="4"/>
        <v>1061768</v>
      </c>
      <c r="C36" s="15">
        <f t="shared" si="4"/>
        <v>655201</v>
      </c>
      <c r="D36" s="10">
        <v>407219</v>
      </c>
      <c r="E36" s="43">
        <v>246578</v>
      </c>
      <c r="F36" s="10">
        <v>329192</v>
      </c>
      <c r="G36" s="10">
        <v>207133</v>
      </c>
      <c r="H36" s="1">
        <v>325357</v>
      </c>
      <c r="I36" s="10">
        <v>201490</v>
      </c>
    </row>
    <row r="37" spans="1:9" ht="6" customHeight="1">
      <c r="A37" s="14"/>
      <c r="B37" s="82"/>
      <c r="C37" s="82"/>
    </row>
    <row r="38" spans="1:9">
      <c r="A38" s="20" t="s">
        <v>35</v>
      </c>
      <c r="B38" s="15">
        <f t="shared" si="4"/>
        <v>499013</v>
      </c>
      <c r="C38" s="15">
        <f t="shared" si="4"/>
        <v>257360</v>
      </c>
      <c r="D38" s="19">
        <f t="shared" ref="D38:I38" si="6">SUM(D39:D41)</f>
        <v>196269</v>
      </c>
      <c r="E38" s="19">
        <f t="shared" si="6"/>
        <v>95898</v>
      </c>
      <c r="F38" s="19">
        <f t="shared" si="6"/>
        <v>155023</v>
      </c>
      <c r="G38" s="19">
        <f t="shared" si="6"/>
        <v>80617</v>
      </c>
      <c r="H38" s="19">
        <f t="shared" si="6"/>
        <v>147721</v>
      </c>
      <c r="I38" s="19">
        <f t="shared" si="6"/>
        <v>80845</v>
      </c>
    </row>
    <row r="39" spans="1:9" ht="12" customHeight="1">
      <c r="A39" s="13" t="s">
        <v>36</v>
      </c>
      <c r="B39" s="15">
        <f t="shared" si="4"/>
        <v>227570</v>
      </c>
      <c r="C39" s="15">
        <f t="shared" si="4"/>
        <v>136037</v>
      </c>
      <c r="D39" s="10">
        <v>90291</v>
      </c>
      <c r="E39" s="10">
        <v>51735</v>
      </c>
      <c r="F39" s="10">
        <v>69203</v>
      </c>
      <c r="G39" s="10">
        <v>41495</v>
      </c>
      <c r="H39" s="1">
        <v>68076</v>
      </c>
      <c r="I39" s="10">
        <v>42807</v>
      </c>
    </row>
    <row r="40" spans="1:9">
      <c r="A40" s="28" t="s">
        <v>37</v>
      </c>
      <c r="B40" s="15">
        <f t="shared" si="4"/>
        <v>101858</v>
      </c>
      <c r="C40" s="15">
        <f t="shared" si="4"/>
        <v>60172</v>
      </c>
      <c r="D40" s="10">
        <v>38015</v>
      </c>
      <c r="E40" s="10">
        <v>21274</v>
      </c>
      <c r="F40" s="10">
        <v>32742</v>
      </c>
      <c r="G40" s="10">
        <v>19739</v>
      </c>
      <c r="H40" s="1">
        <v>31101</v>
      </c>
      <c r="I40" s="10">
        <v>19159</v>
      </c>
    </row>
    <row r="41" spans="1:9">
      <c r="A41" s="28" t="s">
        <v>38</v>
      </c>
      <c r="B41" s="15">
        <f t="shared" si="4"/>
        <v>169585</v>
      </c>
      <c r="C41" s="15">
        <f t="shared" si="4"/>
        <v>61151</v>
      </c>
      <c r="D41" s="10">
        <v>67963</v>
      </c>
      <c r="E41" s="10">
        <v>22889</v>
      </c>
      <c r="F41" s="10">
        <v>53078</v>
      </c>
      <c r="G41" s="10">
        <v>19383</v>
      </c>
      <c r="H41" s="1">
        <v>48544</v>
      </c>
      <c r="I41" s="10">
        <v>18879</v>
      </c>
    </row>
    <row r="42" spans="1:9" ht="6" customHeight="1">
      <c r="A42" s="14"/>
      <c r="B42" s="82"/>
      <c r="C42" s="82"/>
    </row>
    <row r="43" spans="1:9">
      <c r="A43" s="20" t="s">
        <v>39</v>
      </c>
      <c r="B43" s="15">
        <f t="shared" si="4"/>
        <v>222022</v>
      </c>
      <c r="C43" s="15">
        <f t="shared" si="4"/>
        <v>122573</v>
      </c>
      <c r="D43" s="19">
        <f t="shared" ref="D43:I43" si="7">SUM(D44:D47)</f>
        <v>86990</v>
      </c>
      <c r="E43" s="19">
        <f t="shared" si="7"/>
        <v>44863</v>
      </c>
      <c r="F43" s="19">
        <f t="shared" si="7"/>
        <v>71061</v>
      </c>
      <c r="G43" s="19">
        <f t="shared" si="7"/>
        <v>39443</v>
      </c>
      <c r="H43" s="19">
        <f t="shared" si="7"/>
        <v>63971</v>
      </c>
      <c r="I43" s="19">
        <f t="shared" si="7"/>
        <v>38267</v>
      </c>
    </row>
    <row r="44" spans="1:9">
      <c r="A44" s="13" t="s">
        <v>40</v>
      </c>
      <c r="B44" s="15">
        <f t="shared" ref="B44:C47" si="8">SUM(D44,F44,H44)</f>
        <v>45823</v>
      </c>
      <c r="C44" s="15">
        <f t="shared" si="8"/>
        <v>29772</v>
      </c>
      <c r="D44" s="10">
        <v>17241</v>
      </c>
      <c r="E44" s="10">
        <v>10504</v>
      </c>
      <c r="F44" s="10">
        <v>14811</v>
      </c>
      <c r="G44" s="10">
        <v>9646</v>
      </c>
      <c r="H44" s="1">
        <v>13771</v>
      </c>
      <c r="I44" s="10">
        <v>9622</v>
      </c>
    </row>
    <row r="45" spans="1:9">
      <c r="A45" s="14" t="s">
        <v>41</v>
      </c>
      <c r="B45" s="15">
        <f t="shared" si="8"/>
        <v>38421</v>
      </c>
      <c r="C45" s="15">
        <f t="shared" si="8"/>
        <v>24653</v>
      </c>
      <c r="D45" s="10">
        <v>15080</v>
      </c>
      <c r="E45" s="39">
        <v>9503</v>
      </c>
      <c r="F45" s="10">
        <v>12338</v>
      </c>
      <c r="G45" s="10">
        <v>7811</v>
      </c>
      <c r="H45" s="1">
        <v>11003</v>
      </c>
      <c r="I45" s="10">
        <v>7339</v>
      </c>
    </row>
    <row r="46" spans="1:9">
      <c r="A46" s="13" t="s">
        <v>42</v>
      </c>
      <c r="B46" s="15">
        <f t="shared" si="8"/>
        <v>90976</v>
      </c>
      <c r="C46" s="15">
        <f t="shared" si="8"/>
        <v>53510</v>
      </c>
      <c r="D46" s="10">
        <v>36132</v>
      </c>
      <c r="E46" s="10">
        <v>20172</v>
      </c>
      <c r="F46" s="10">
        <v>28875</v>
      </c>
      <c r="G46" s="10">
        <v>17045</v>
      </c>
      <c r="H46" s="1">
        <v>25969</v>
      </c>
      <c r="I46" s="10">
        <v>16293</v>
      </c>
    </row>
    <row r="47" spans="1:9">
      <c r="A47" s="13" t="s">
        <v>43</v>
      </c>
      <c r="B47" s="15">
        <f t="shared" si="8"/>
        <v>46802</v>
      </c>
      <c r="C47" s="15">
        <f t="shared" si="8"/>
        <v>14638</v>
      </c>
      <c r="D47" s="10">
        <v>18537</v>
      </c>
      <c r="E47" s="10">
        <v>4684</v>
      </c>
      <c r="F47" s="10">
        <v>15037</v>
      </c>
      <c r="G47" s="10">
        <v>4941</v>
      </c>
      <c r="H47" s="1">
        <v>13228</v>
      </c>
      <c r="I47" s="41">
        <v>5013</v>
      </c>
    </row>
    <row r="48" spans="1:9" ht="6" customHeight="1">
      <c r="A48" s="9"/>
      <c r="B48" s="9"/>
      <c r="C48" s="9"/>
      <c r="D48" s="11"/>
      <c r="E48" s="11"/>
      <c r="F48" s="11"/>
      <c r="G48" s="11"/>
      <c r="H48" s="11"/>
      <c r="I48" s="11"/>
    </row>
    <row r="49" spans="1:9">
      <c r="A49" s="109" t="s">
        <v>44</v>
      </c>
      <c r="B49" s="2"/>
      <c r="C49" s="2"/>
      <c r="D49" s="2"/>
      <c r="E49" s="2"/>
      <c r="F49" s="2"/>
      <c r="G49" s="2"/>
      <c r="H49" s="2"/>
      <c r="I49" s="2"/>
    </row>
    <row r="50" spans="1:9">
      <c r="A50" s="104" t="s">
        <v>112</v>
      </c>
    </row>
    <row r="53" spans="1:9">
      <c r="D53" s="41"/>
      <c r="E53" s="11"/>
      <c r="F53" s="41"/>
      <c r="G53" s="41"/>
      <c r="H53" s="11"/>
      <c r="I53" s="11"/>
    </row>
  </sheetData>
  <phoneticPr fontId="0" type="noConversion"/>
  <printOptions horizontalCentered="1"/>
  <pageMargins left="0" right="0" top="0.78740157480314965" bottom="0.78740157480314965" header="0.51181102362204722" footer="0.51181102362204722"/>
  <pageSetup paperSize="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>
  <sheetPr codeName="Plan25"/>
  <dimension ref="A1:K63"/>
  <sheetViews>
    <sheetView tabSelected="1" workbookViewId="0">
      <selection activeCell="D28" sqref="D28"/>
    </sheetView>
  </sheetViews>
  <sheetFormatPr defaultColWidth="11.42578125" defaultRowHeight="12"/>
  <cols>
    <col min="1" max="1" width="13" style="1" customWidth="1"/>
    <col min="2" max="2" width="9.7109375" style="1" customWidth="1"/>
    <col min="3" max="3" width="8.7109375" style="1" customWidth="1"/>
    <col min="4" max="5" width="9.7109375" style="1" customWidth="1"/>
    <col min="6" max="11" width="8.7109375" style="1" customWidth="1"/>
    <col min="12" max="16384" width="11.42578125" style="1"/>
  </cols>
  <sheetData>
    <row r="1" spans="1:11" ht="12.75">
      <c r="A1" s="54" t="s">
        <v>104</v>
      </c>
      <c r="B1" s="48"/>
      <c r="C1" s="48"/>
      <c r="D1" s="48"/>
      <c r="E1" s="48"/>
      <c r="F1" s="48"/>
      <c r="G1" s="48"/>
      <c r="H1" s="48"/>
      <c r="I1" s="48"/>
      <c r="J1" s="48"/>
      <c r="K1" s="48"/>
    </row>
    <row r="2" spans="1:11" ht="12.75">
      <c r="A2" s="54"/>
      <c r="B2" s="48"/>
      <c r="C2" s="48"/>
      <c r="D2" s="48"/>
      <c r="E2" s="48"/>
      <c r="F2" s="48"/>
      <c r="G2" s="48"/>
      <c r="H2" s="48"/>
      <c r="I2" s="48"/>
      <c r="J2" s="48"/>
      <c r="K2" s="48"/>
    </row>
    <row r="3" spans="1:11" ht="6" customHeight="1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</row>
    <row r="4" spans="1:11" ht="15">
      <c r="A4" s="68" t="s">
        <v>116</v>
      </c>
      <c r="B4" s="48"/>
      <c r="C4" s="48"/>
      <c r="D4" s="48"/>
      <c r="E4" s="48"/>
      <c r="F4" s="48"/>
      <c r="G4" s="48"/>
      <c r="H4" s="48"/>
      <c r="I4" s="48"/>
      <c r="J4" s="48"/>
      <c r="K4" s="48"/>
    </row>
    <row r="5" spans="1:11" ht="14.25">
      <c r="A5" s="69" t="s">
        <v>126</v>
      </c>
      <c r="B5" s="48"/>
      <c r="C5" s="48"/>
      <c r="D5" s="48"/>
      <c r="E5" s="48"/>
      <c r="F5" s="48"/>
      <c r="G5" s="48"/>
      <c r="H5" s="48"/>
      <c r="I5" s="48"/>
      <c r="J5" s="48"/>
      <c r="K5" s="48"/>
    </row>
    <row r="6" spans="1:11" ht="6" customHeight="1">
      <c r="A6" s="48"/>
      <c r="B6" s="48"/>
      <c r="C6" s="48"/>
      <c r="D6" s="48"/>
      <c r="E6" s="48"/>
      <c r="F6" s="48"/>
      <c r="G6" s="48"/>
    </row>
    <row r="7" spans="1:11">
      <c r="A7" s="23" t="s">
        <v>1</v>
      </c>
      <c r="B7" s="4" t="s">
        <v>117</v>
      </c>
      <c r="C7" s="5"/>
      <c r="D7" s="5"/>
      <c r="E7" s="5"/>
      <c r="F7" s="5"/>
      <c r="G7" s="5"/>
      <c r="H7" s="5"/>
      <c r="I7" s="5"/>
      <c r="J7" s="5"/>
      <c r="K7" s="5"/>
    </row>
    <row r="8" spans="1:11">
      <c r="A8" s="3" t="s">
        <v>3</v>
      </c>
      <c r="B8" s="4" t="s">
        <v>50</v>
      </c>
      <c r="C8" s="5"/>
      <c r="D8" s="5"/>
      <c r="E8" s="5"/>
      <c r="F8" s="5"/>
      <c r="G8" s="4" t="s">
        <v>51</v>
      </c>
      <c r="H8" s="5"/>
      <c r="I8" s="5"/>
      <c r="J8" s="5"/>
      <c r="K8" s="5"/>
    </row>
    <row r="9" spans="1:11">
      <c r="A9" s="21" t="s">
        <v>4</v>
      </c>
      <c r="B9" s="22" t="s">
        <v>5</v>
      </c>
      <c r="C9" s="22" t="s">
        <v>6</v>
      </c>
      <c r="D9" s="22" t="s">
        <v>7</v>
      </c>
      <c r="E9" s="22" t="s">
        <v>8</v>
      </c>
      <c r="F9" s="22" t="s">
        <v>9</v>
      </c>
      <c r="G9" s="22" t="s">
        <v>5</v>
      </c>
      <c r="H9" s="22" t="s">
        <v>6</v>
      </c>
      <c r="I9" s="22" t="s">
        <v>7</v>
      </c>
      <c r="J9" s="22" t="s">
        <v>8</v>
      </c>
      <c r="K9" s="22" t="s">
        <v>9</v>
      </c>
    </row>
    <row r="10" spans="1:11" ht="6" customHeight="1">
      <c r="A10" s="8"/>
      <c r="B10" s="8"/>
      <c r="C10" s="8"/>
      <c r="D10" s="8"/>
      <c r="E10" s="8"/>
      <c r="F10" s="6"/>
      <c r="G10" s="8"/>
      <c r="H10" s="8"/>
      <c r="I10" s="8"/>
      <c r="J10" s="8"/>
      <c r="K10" s="6"/>
    </row>
    <row r="11" spans="1:11" ht="14.25" customHeight="1">
      <c r="A11" s="15" t="s">
        <v>10</v>
      </c>
      <c r="B11" s="16">
        <f>SUM(C11:F11)</f>
        <v>1588631</v>
      </c>
      <c r="C11" s="16">
        <f>SUM(C13,C22,C33,C39,C44)</f>
        <v>3480</v>
      </c>
      <c r="D11" s="16">
        <f t="shared" ref="D11:K11" si="0">SUM(D13,D22,D33,D39,D44)</f>
        <v>1067242</v>
      </c>
      <c r="E11" s="16">
        <f t="shared" si="0"/>
        <v>221299</v>
      </c>
      <c r="F11" s="16">
        <f t="shared" si="0"/>
        <v>296610</v>
      </c>
      <c r="G11" s="32">
        <f>SUM(H11:K11)</f>
        <v>917298</v>
      </c>
      <c r="H11" s="32">
        <f t="shared" si="0"/>
        <v>15668</v>
      </c>
      <c r="I11" s="32">
        <f t="shared" si="0"/>
        <v>607601</v>
      </c>
      <c r="J11" s="32">
        <f t="shared" si="0"/>
        <v>51226</v>
      </c>
      <c r="K11" s="32">
        <f t="shared" si="0"/>
        <v>242803</v>
      </c>
    </row>
    <row r="12" spans="1:11" ht="6" customHeight="1">
      <c r="A12" s="12"/>
      <c r="B12" s="8"/>
      <c r="C12" s="8"/>
      <c r="D12" s="8"/>
      <c r="E12" s="8"/>
      <c r="F12" s="6"/>
      <c r="G12" s="35"/>
      <c r="H12" s="35"/>
      <c r="I12" s="35"/>
      <c r="J12" s="35"/>
      <c r="K12" s="35"/>
    </row>
    <row r="13" spans="1:11" ht="12" customHeight="1">
      <c r="A13" s="15" t="s">
        <v>11</v>
      </c>
      <c r="B13" s="16">
        <f>SUM(C13:F13)</f>
        <v>84265</v>
      </c>
      <c r="C13" s="16">
        <f>SUM(C14:C20)</f>
        <v>692</v>
      </c>
      <c r="D13" s="16">
        <f t="shared" ref="D13:K13" si="1">SUM(D14:D20)</f>
        <v>67092</v>
      </c>
      <c r="E13" s="16">
        <f t="shared" si="1"/>
        <v>5938</v>
      </c>
      <c r="F13" s="16">
        <f t="shared" si="1"/>
        <v>10543</v>
      </c>
      <c r="G13" s="32">
        <f>SUM(H13:K13)</f>
        <v>51052</v>
      </c>
      <c r="H13" s="32">
        <f>SUM(H14:H20)</f>
        <v>1410</v>
      </c>
      <c r="I13" s="32">
        <f t="shared" si="1"/>
        <v>41789</v>
      </c>
      <c r="J13" s="32">
        <f t="shared" si="1"/>
        <v>743</v>
      </c>
      <c r="K13" s="32">
        <f t="shared" si="1"/>
        <v>7110</v>
      </c>
    </row>
    <row r="14" spans="1:11">
      <c r="A14" s="12" t="s">
        <v>12</v>
      </c>
      <c r="B14" s="16">
        <f>SUM(C14:F14)</f>
        <v>9131</v>
      </c>
      <c r="C14" s="43" t="s">
        <v>15</v>
      </c>
      <c r="D14" s="10">
        <v>7193</v>
      </c>
      <c r="E14" s="10">
        <v>727</v>
      </c>
      <c r="F14" s="10">
        <v>1211</v>
      </c>
      <c r="G14" s="32">
        <f>SUM(H14:K14)</f>
        <v>4575</v>
      </c>
      <c r="H14" s="43">
        <v>37</v>
      </c>
      <c r="I14" s="10">
        <v>3922</v>
      </c>
      <c r="J14" s="10">
        <v>88</v>
      </c>
      <c r="K14" s="10">
        <v>528</v>
      </c>
    </row>
    <row r="15" spans="1:11">
      <c r="A15" s="13" t="s">
        <v>13</v>
      </c>
      <c r="B15" s="16">
        <f t="shared" ref="B15:B20" si="2">SUM(C15:F15)</f>
        <v>4146</v>
      </c>
      <c r="C15" s="10">
        <v>40</v>
      </c>
      <c r="D15" s="10">
        <v>3014</v>
      </c>
      <c r="E15" s="10">
        <v>644</v>
      </c>
      <c r="F15" s="10">
        <v>448</v>
      </c>
      <c r="G15" s="32">
        <f t="shared" ref="G15:G20" si="3">SUM(H15:K15)</f>
        <v>1974</v>
      </c>
      <c r="H15" s="10">
        <v>19</v>
      </c>
      <c r="I15" s="10">
        <v>1691</v>
      </c>
      <c r="J15" s="10">
        <v>62</v>
      </c>
      <c r="K15" s="10">
        <v>202</v>
      </c>
    </row>
    <row r="16" spans="1:11">
      <c r="A16" s="14" t="s">
        <v>14</v>
      </c>
      <c r="B16" s="16">
        <f t="shared" si="2"/>
        <v>23837</v>
      </c>
      <c r="C16" s="10">
        <v>158</v>
      </c>
      <c r="D16" s="10">
        <v>19851</v>
      </c>
      <c r="E16" s="43">
        <v>1506</v>
      </c>
      <c r="F16" s="10">
        <v>2322</v>
      </c>
      <c r="G16" s="32">
        <f t="shared" si="3"/>
        <v>13922</v>
      </c>
      <c r="H16" s="10">
        <v>747</v>
      </c>
      <c r="I16" s="10">
        <v>11809</v>
      </c>
      <c r="J16" s="43" t="s">
        <v>15</v>
      </c>
      <c r="K16" s="10">
        <v>1366</v>
      </c>
    </row>
    <row r="17" spans="1:11">
      <c r="A17" s="13" t="s">
        <v>16</v>
      </c>
      <c r="B17" s="16">
        <f t="shared" si="2"/>
        <v>2197</v>
      </c>
      <c r="C17" s="10">
        <v>57</v>
      </c>
      <c r="D17" s="10">
        <v>2101</v>
      </c>
      <c r="E17" s="43">
        <v>4</v>
      </c>
      <c r="F17" s="10">
        <v>35</v>
      </c>
      <c r="G17" s="32">
        <f t="shared" si="3"/>
        <v>763</v>
      </c>
      <c r="H17" s="10">
        <v>49</v>
      </c>
      <c r="I17" s="10">
        <v>682</v>
      </c>
      <c r="J17" s="43" t="s">
        <v>15</v>
      </c>
      <c r="K17" s="10">
        <v>32</v>
      </c>
    </row>
    <row r="18" spans="1:11">
      <c r="A18" s="14" t="s">
        <v>17</v>
      </c>
      <c r="B18" s="16">
        <f t="shared" si="2"/>
        <v>29610</v>
      </c>
      <c r="C18" s="10">
        <v>437</v>
      </c>
      <c r="D18" s="10">
        <v>21522</v>
      </c>
      <c r="E18" s="10">
        <v>1796</v>
      </c>
      <c r="F18" s="10">
        <v>5855</v>
      </c>
      <c r="G18" s="32">
        <f t="shared" si="3"/>
        <v>22353</v>
      </c>
      <c r="H18" s="10">
        <v>504</v>
      </c>
      <c r="I18" s="10">
        <v>17220</v>
      </c>
      <c r="J18" s="10">
        <v>240</v>
      </c>
      <c r="K18" s="10">
        <v>4389</v>
      </c>
    </row>
    <row r="19" spans="1:11">
      <c r="A19" s="14" t="s">
        <v>18</v>
      </c>
      <c r="B19" s="16">
        <f t="shared" si="2"/>
        <v>3858</v>
      </c>
      <c r="C19" s="43" t="s">
        <v>15</v>
      </c>
      <c r="D19" s="10">
        <v>3254</v>
      </c>
      <c r="E19" s="43">
        <v>419</v>
      </c>
      <c r="F19" s="10">
        <v>185</v>
      </c>
      <c r="G19" s="32">
        <f t="shared" si="3"/>
        <v>1767</v>
      </c>
      <c r="H19" s="43" t="s">
        <v>15</v>
      </c>
      <c r="I19" s="10">
        <v>1629</v>
      </c>
      <c r="J19" s="43" t="s">
        <v>15</v>
      </c>
      <c r="K19" s="10">
        <v>138</v>
      </c>
    </row>
    <row r="20" spans="1:11">
      <c r="A20" s="13" t="s">
        <v>19</v>
      </c>
      <c r="B20" s="16">
        <f t="shared" si="2"/>
        <v>11486</v>
      </c>
      <c r="C20" s="43" t="s">
        <v>15</v>
      </c>
      <c r="D20" s="10">
        <v>10157</v>
      </c>
      <c r="E20" s="10">
        <v>842</v>
      </c>
      <c r="F20" s="10">
        <v>487</v>
      </c>
      <c r="G20" s="32">
        <f t="shared" si="3"/>
        <v>5698</v>
      </c>
      <c r="H20" s="43">
        <v>54</v>
      </c>
      <c r="I20" s="10">
        <v>4836</v>
      </c>
      <c r="J20" s="10">
        <v>353</v>
      </c>
      <c r="K20" s="10">
        <v>455</v>
      </c>
    </row>
    <row r="21" spans="1:11" ht="6" customHeight="1">
      <c r="A21" s="13"/>
      <c r="B21" s="10"/>
      <c r="C21" s="10"/>
      <c r="D21" s="10"/>
      <c r="E21" s="10"/>
      <c r="G21" s="36"/>
      <c r="H21" s="10"/>
      <c r="I21" s="10"/>
      <c r="J21" s="10"/>
    </row>
    <row r="22" spans="1:11">
      <c r="A22" s="17" t="s">
        <v>20</v>
      </c>
      <c r="B22" s="16">
        <f>SUM(C22:F22)</f>
        <v>333309</v>
      </c>
      <c r="C22" s="16">
        <f>SUM(C23:C31)</f>
        <v>332</v>
      </c>
      <c r="D22" s="16">
        <f>SUM(D23:D31)</f>
        <v>179597</v>
      </c>
      <c r="E22" s="16">
        <f>SUM(E23:E31)</f>
        <v>63267</v>
      </c>
      <c r="F22" s="16">
        <f>SUM(F23:F31)</f>
        <v>90113</v>
      </c>
      <c r="G22" s="32">
        <f>SUM(H22:K22)</f>
        <v>203863</v>
      </c>
      <c r="H22" s="16">
        <f>SUM(H23:H31)</f>
        <v>5315</v>
      </c>
      <c r="I22" s="16">
        <f>SUM(I23:I31)</f>
        <v>106186</v>
      </c>
      <c r="J22" s="16">
        <f>SUM(J23:J31)</f>
        <v>26499</v>
      </c>
      <c r="K22" s="16">
        <f>SUM(K23:K31)</f>
        <v>65863</v>
      </c>
    </row>
    <row r="23" spans="1:11" ht="12" customHeight="1">
      <c r="A23" s="14" t="s">
        <v>21</v>
      </c>
      <c r="B23" s="16">
        <f t="shared" ref="B23:B31" si="4">SUM(C23:F23)</f>
        <v>39454</v>
      </c>
      <c r="C23" s="10">
        <v>98</v>
      </c>
      <c r="D23" s="10">
        <v>24473</v>
      </c>
      <c r="E23" s="10">
        <v>6959</v>
      </c>
      <c r="F23" s="10">
        <v>7924</v>
      </c>
      <c r="G23" s="32">
        <f t="shared" ref="G23:G31" si="5">SUM(H23:K23)</f>
        <v>23539</v>
      </c>
      <c r="H23" s="10">
        <v>625</v>
      </c>
      <c r="I23" s="10">
        <v>9509</v>
      </c>
      <c r="J23" s="10">
        <v>3760</v>
      </c>
      <c r="K23" s="10">
        <v>9645</v>
      </c>
    </row>
    <row r="24" spans="1:11" ht="12" customHeight="1">
      <c r="A24" s="13" t="s">
        <v>22</v>
      </c>
      <c r="B24" s="16">
        <f t="shared" si="4"/>
        <v>14396</v>
      </c>
      <c r="C24" s="10">
        <v>37</v>
      </c>
      <c r="D24" s="10">
        <v>6659</v>
      </c>
      <c r="E24" s="10">
        <v>1852</v>
      </c>
      <c r="F24" s="10">
        <v>5848</v>
      </c>
      <c r="G24" s="32">
        <f t="shared" si="5"/>
        <v>10960</v>
      </c>
      <c r="H24" s="10">
        <v>822</v>
      </c>
      <c r="I24" s="10">
        <v>5596</v>
      </c>
      <c r="J24" s="10">
        <v>380</v>
      </c>
      <c r="K24" s="10">
        <v>4162</v>
      </c>
    </row>
    <row r="25" spans="1:11" ht="12.75" customHeight="1">
      <c r="A25" s="14" t="s">
        <v>23</v>
      </c>
      <c r="B25" s="16">
        <f t="shared" si="4"/>
        <v>50636</v>
      </c>
      <c r="C25" s="43" t="s">
        <v>15</v>
      </c>
      <c r="D25" s="10">
        <v>21663</v>
      </c>
      <c r="E25" s="10">
        <v>10689</v>
      </c>
      <c r="F25" s="10">
        <v>18284</v>
      </c>
      <c r="G25" s="32">
        <f t="shared" si="5"/>
        <v>24970</v>
      </c>
      <c r="H25" s="43">
        <v>256</v>
      </c>
      <c r="I25" s="10">
        <v>11956</v>
      </c>
      <c r="J25" s="10">
        <v>2355</v>
      </c>
      <c r="K25" s="10">
        <v>10403</v>
      </c>
    </row>
    <row r="26" spans="1:11" ht="12.75" customHeight="1">
      <c r="A26" s="28" t="s">
        <v>24</v>
      </c>
      <c r="B26" s="16">
        <f t="shared" si="4"/>
        <v>22032</v>
      </c>
      <c r="C26" s="10">
        <v>24</v>
      </c>
      <c r="D26" s="10">
        <v>11452</v>
      </c>
      <c r="E26" s="10">
        <v>4525</v>
      </c>
      <c r="F26" s="10">
        <v>6031</v>
      </c>
      <c r="G26" s="32">
        <f t="shared" si="5"/>
        <v>13807</v>
      </c>
      <c r="H26" s="10">
        <v>491</v>
      </c>
      <c r="I26" s="10">
        <v>9418</v>
      </c>
      <c r="J26" s="10">
        <v>1105</v>
      </c>
      <c r="K26" s="10">
        <v>2793</v>
      </c>
    </row>
    <row r="27" spans="1:11" ht="12.75" customHeight="1">
      <c r="A27" s="14" t="s">
        <v>25</v>
      </c>
      <c r="B27" s="16">
        <f t="shared" si="4"/>
        <v>22514</v>
      </c>
      <c r="C27" s="43" t="s">
        <v>15</v>
      </c>
      <c r="D27" s="10">
        <v>13336</v>
      </c>
      <c r="E27" s="10">
        <v>2240</v>
      </c>
      <c r="F27" s="10">
        <v>6938</v>
      </c>
      <c r="G27" s="32">
        <f t="shared" si="5"/>
        <v>13408</v>
      </c>
      <c r="H27" s="43">
        <v>540</v>
      </c>
      <c r="I27" s="10">
        <v>8006</v>
      </c>
      <c r="J27" s="10">
        <v>564</v>
      </c>
      <c r="K27" s="10">
        <v>4298</v>
      </c>
    </row>
    <row r="28" spans="1:11" ht="12.75" customHeight="1">
      <c r="A28" s="14" t="s">
        <v>26</v>
      </c>
      <c r="B28" s="16">
        <f t="shared" si="4"/>
        <v>68087</v>
      </c>
      <c r="C28" s="10">
        <v>28</v>
      </c>
      <c r="D28" s="10">
        <v>37998</v>
      </c>
      <c r="E28" s="10">
        <v>13576</v>
      </c>
      <c r="F28" s="10">
        <v>16485</v>
      </c>
      <c r="G28" s="32">
        <f t="shared" si="5"/>
        <v>45475</v>
      </c>
      <c r="H28" s="10">
        <v>943</v>
      </c>
      <c r="I28" s="10">
        <v>23910</v>
      </c>
      <c r="J28" s="10">
        <v>7385</v>
      </c>
      <c r="K28" s="10">
        <v>13237</v>
      </c>
    </row>
    <row r="29" spans="1:11" ht="12.75" customHeight="1">
      <c r="A29" s="14" t="s">
        <v>27</v>
      </c>
      <c r="B29" s="16">
        <f t="shared" si="4"/>
        <v>15501</v>
      </c>
      <c r="C29" s="43">
        <v>90</v>
      </c>
      <c r="D29" s="10">
        <v>3227</v>
      </c>
      <c r="E29" s="10">
        <v>4203</v>
      </c>
      <c r="F29" s="10">
        <v>7981</v>
      </c>
      <c r="G29" s="32">
        <f t="shared" si="5"/>
        <v>9384</v>
      </c>
      <c r="H29" s="43">
        <v>374</v>
      </c>
      <c r="I29" s="10">
        <v>1808</v>
      </c>
      <c r="J29" s="10">
        <v>1315</v>
      </c>
      <c r="K29" s="10">
        <v>5887</v>
      </c>
    </row>
    <row r="30" spans="1:11">
      <c r="A30" s="13" t="s">
        <v>28</v>
      </c>
      <c r="B30" s="16">
        <f t="shared" si="4"/>
        <v>11354</v>
      </c>
      <c r="C30" s="10">
        <v>55</v>
      </c>
      <c r="D30" s="10">
        <v>7450</v>
      </c>
      <c r="E30" s="10">
        <v>1095</v>
      </c>
      <c r="F30" s="10">
        <v>2754</v>
      </c>
      <c r="G30" s="32">
        <f t="shared" si="5"/>
        <v>7048</v>
      </c>
      <c r="H30" s="10">
        <v>449</v>
      </c>
      <c r="I30" s="10">
        <v>2768</v>
      </c>
      <c r="J30" s="10">
        <v>1212</v>
      </c>
      <c r="K30" s="10">
        <v>2619</v>
      </c>
    </row>
    <row r="31" spans="1:11">
      <c r="A31" s="13" t="s">
        <v>29</v>
      </c>
      <c r="B31" s="16">
        <f t="shared" si="4"/>
        <v>89335</v>
      </c>
      <c r="C31" s="43" t="s">
        <v>15</v>
      </c>
      <c r="D31" s="10">
        <v>53339</v>
      </c>
      <c r="E31" s="10">
        <v>18128</v>
      </c>
      <c r="F31" s="10">
        <v>17868</v>
      </c>
      <c r="G31" s="32">
        <f t="shared" si="5"/>
        <v>55272</v>
      </c>
      <c r="H31" s="10">
        <v>815</v>
      </c>
      <c r="I31" s="10">
        <v>33215</v>
      </c>
      <c r="J31" s="10">
        <v>8423</v>
      </c>
      <c r="K31" s="10">
        <v>12819</v>
      </c>
    </row>
    <row r="32" spans="1:11" ht="6" customHeight="1">
      <c r="A32" s="13"/>
      <c r="B32" s="10"/>
      <c r="C32" s="10"/>
      <c r="D32" s="10"/>
      <c r="E32" s="10"/>
      <c r="G32" s="36"/>
      <c r="H32" s="10"/>
      <c r="I32" s="10"/>
      <c r="J32" s="10"/>
    </row>
    <row r="33" spans="1:11">
      <c r="A33" s="17" t="s">
        <v>30</v>
      </c>
      <c r="B33" s="16">
        <f>SUM(C33:F33)</f>
        <v>806393</v>
      </c>
      <c r="C33" s="16">
        <f>SUM(C34:C37)</f>
        <v>1554</v>
      </c>
      <c r="D33" s="16">
        <f>SUM(D34:D37)</f>
        <v>547710</v>
      </c>
      <c r="E33" s="16">
        <f>SUM(E34:E37)</f>
        <v>117162</v>
      </c>
      <c r="F33" s="16">
        <f>SUM(F34:F37)</f>
        <v>139967</v>
      </c>
      <c r="G33" s="32">
        <f>SUM(H33:K33)</f>
        <v>472725</v>
      </c>
      <c r="H33" s="16">
        <f>SUM(H34:H37)</f>
        <v>4463</v>
      </c>
      <c r="I33" s="16">
        <f>SUM(I34:I37)</f>
        <v>319732</v>
      </c>
      <c r="J33" s="16">
        <f>SUM(J34:J37)</f>
        <v>21438</v>
      </c>
      <c r="K33" s="16">
        <f>SUM(K34:K37)</f>
        <v>127092</v>
      </c>
    </row>
    <row r="34" spans="1:11">
      <c r="A34" s="13" t="s">
        <v>31</v>
      </c>
      <c r="B34" s="16">
        <f>SUM(C34:F34)</f>
        <v>162775</v>
      </c>
      <c r="C34" s="10">
        <v>203</v>
      </c>
      <c r="D34" s="10">
        <v>121069</v>
      </c>
      <c r="E34" s="10">
        <v>21028</v>
      </c>
      <c r="F34" s="10">
        <v>20475</v>
      </c>
      <c r="G34" s="32">
        <f>SUM(H34:K34)</f>
        <v>89056</v>
      </c>
      <c r="H34" s="10">
        <v>1725</v>
      </c>
      <c r="I34" s="10">
        <v>54585</v>
      </c>
      <c r="J34" s="10">
        <v>10445</v>
      </c>
      <c r="K34" s="10">
        <v>22301</v>
      </c>
    </row>
    <row r="35" spans="1:11">
      <c r="A35" s="28" t="s">
        <v>32</v>
      </c>
      <c r="B35" s="16">
        <f>SUM(C35:F35)</f>
        <v>33823</v>
      </c>
      <c r="C35" s="10">
        <v>42</v>
      </c>
      <c r="D35" s="10">
        <v>20358</v>
      </c>
      <c r="E35" s="10">
        <v>6955</v>
      </c>
      <c r="F35" s="10">
        <v>6468</v>
      </c>
      <c r="G35" s="32">
        <f>SUM(H35:K35)</f>
        <v>21217</v>
      </c>
      <c r="H35" s="10">
        <v>680</v>
      </c>
      <c r="I35" s="10">
        <v>13614</v>
      </c>
      <c r="J35" s="10">
        <v>1515</v>
      </c>
      <c r="K35" s="10">
        <v>5408</v>
      </c>
    </row>
    <row r="36" spans="1:11">
      <c r="A36" s="28" t="s">
        <v>33</v>
      </c>
      <c r="B36" s="16">
        <f>SUM(C36:F36)</f>
        <v>120847</v>
      </c>
      <c r="C36" s="10">
        <v>1309</v>
      </c>
      <c r="D36" s="10">
        <v>32517</v>
      </c>
      <c r="E36" s="10">
        <v>45098</v>
      </c>
      <c r="F36" s="10">
        <v>41923</v>
      </c>
      <c r="G36" s="32">
        <f>SUM(H36:K36)</f>
        <v>80890</v>
      </c>
      <c r="H36" s="10">
        <v>2058</v>
      </c>
      <c r="I36" s="10">
        <v>40301</v>
      </c>
      <c r="J36" s="10">
        <v>3801</v>
      </c>
      <c r="K36" s="10">
        <v>34730</v>
      </c>
    </row>
    <row r="37" spans="1:11">
      <c r="A37" s="14" t="s">
        <v>34</v>
      </c>
      <c r="B37" s="16">
        <f>SUM(C37:F37)</f>
        <v>488948</v>
      </c>
      <c r="C37" s="43" t="s">
        <v>15</v>
      </c>
      <c r="D37" s="10">
        <v>373766</v>
      </c>
      <c r="E37" s="10">
        <v>44081</v>
      </c>
      <c r="F37" s="10">
        <v>71101</v>
      </c>
      <c r="G37" s="32">
        <f>SUM(H37:K37)</f>
        <v>281562</v>
      </c>
      <c r="H37" s="43" t="s">
        <v>15</v>
      </c>
      <c r="I37" s="10">
        <v>211232</v>
      </c>
      <c r="J37" s="10">
        <v>5677</v>
      </c>
      <c r="K37" s="10">
        <v>64653</v>
      </c>
    </row>
    <row r="38" spans="1:11" ht="6" customHeight="1">
      <c r="A38" s="14"/>
      <c r="G38" s="37"/>
    </row>
    <row r="39" spans="1:11">
      <c r="A39" s="20" t="s">
        <v>35</v>
      </c>
      <c r="B39" s="16">
        <f>SUM(C39:F39)</f>
        <v>252496</v>
      </c>
      <c r="C39" s="19">
        <f>SUM(C40:C42)</f>
        <v>305</v>
      </c>
      <c r="D39" s="19">
        <f>SUM(D40:D42)</f>
        <v>191211</v>
      </c>
      <c r="E39" s="19">
        <f>SUM(E40:E42)</f>
        <v>25914</v>
      </c>
      <c r="F39" s="19">
        <f>SUM(F40:F42)</f>
        <v>35066</v>
      </c>
      <c r="G39" s="32">
        <f>SUM(H39:K39)</f>
        <v>128190</v>
      </c>
      <c r="H39" s="19">
        <f>SUM(H40:H42)</f>
        <v>3108</v>
      </c>
      <c r="I39" s="19">
        <f>SUM(I40:I42)</f>
        <v>94940</v>
      </c>
      <c r="J39" s="19">
        <f>SUM(J40:J42)</f>
        <v>1288</v>
      </c>
      <c r="K39" s="19">
        <f>SUM(K40:K42)</f>
        <v>28854</v>
      </c>
    </row>
    <row r="40" spans="1:11" ht="12" customHeight="1">
      <c r="A40" s="13" t="s">
        <v>36</v>
      </c>
      <c r="B40" s="16">
        <f>SUM(C40:F40)</f>
        <v>104084</v>
      </c>
      <c r="C40" s="43" t="s">
        <v>15</v>
      </c>
      <c r="D40" s="10">
        <v>89075</v>
      </c>
      <c r="E40" s="10">
        <v>3765</v>
      </c>
      <c r="F40" s="10">
        <v>11244</v>
      </c>
      <c r="G40" s="32">
        <f>SUM(H40:K40)</f>
        <v>52173</v>
      </c>
      <c r="H40" s="43">
        <v>934</v>
      </c>
      <c r="I40" s="10">
        <v>44825</v>
      </c>
      <c r="J40" s="10">
        <v>100</v>
      </c>
      <c r="K40" s="10">
        <v>6314</v>
      </c>
    </row>
    <row r="41" spans="1:11">
      <c r="A41" s="28" t="s">
        <v>37</v>
      </c>
      <c r="B41" s="16">
        <f>SUM(C41:F41)</f>
        <v>51071</v>
      </c>
      <c r="C41" s="10">
        <v>75</v>
      </c>
      <c r="D41" s="10">
        <v>37281</v>
      </c>
      <c r="E41" s="10">
        <v>6874</v>
      </c>
      <c r="F41" s="10">
        <v>6841</v>
      </c>
      <c r="G41" s="32">
        <f>SUM(H41:K41)</f>
        <v>28022</v>
      </c>
      <c r="H41" s="10">
        <v>611</v>
      </c>
      <c r="I41" s="10">
        <v>18793</v>
      </c>
      <c r="J41" s="10">
        <v>502</v>
      </c>
      <c r="K41" s="10">
        <v>8116</v>
      </c>
    </row>
    <row r="42" spans="1:11">
      <c r="A42" s="28" t="s">
        <v>38</v>
      </c>
      <c r="B42" s="16">
        <f>SUM(C42:F42)</f>
        <v>97341</v>
      </c>
      <c r="C42" s="10">
        <v>230</v>
      </c>
      <c r="D42" s="10">
        <v>64855</v>
      </c>
      <c r="E42" s="10">
        <v>15275</v>
      </c>
      <c r="F42" s="10">
        <v>16981</v>
      </c>
      <c r="G42" s="32">
        <f>SUM(H42:K42)</f>
        <v>47995</v>
      </c>
      <c r="H42" s="10">
        <v>1563</v>
      </c>
      <c r="I42" s="10">
        <v>31322</v>
      </c>
      <c r="J42" s="10">
        <v>686</v>
      </c>
      <c r="K42" s="10">
        <v>14424</v>
      </c>
    </row>
    <row r="43" spans="1:11" ht="6" customHeight="1">
      <c r="A43" s="14"/>
      <c r="G43" s="37"/>
    </row>
    <row r="44" spans="1:11">
      <c r="A44" s="20" t="s">
        <v>39</v>
      </c>
      <c r="B44" s="16">
        <f>SUM(C44:F44)</f>
        <v>112168</v>
      </c>
      <c r="C44" s="19">
        <f>SUM(C45:C48)</f>
        <v>597</v>
      </c>
      <c r="D44" s="19">
        <f>SUM(D45:D48)</f>
        <v>81632</v>
      </c>
      <c r="E44" s="19">
        <f>SUM(E45:E48)</f>
        <v>9018</v>
      </c>
      <c r="F44" s="19">
        <f>SUM(F45:F48)</f>
        <v>20921</v>
      </c>
      <c r="G44" s="32">
        <f>SUM(H44:K44)</f>
        <v>61468</v>
      </c>
      <c r="H44" s="19">
        <f>SUM(H45:H48)</f>
        <v>1372</v>
      </c>
      <c r="I44" s="19">
        <f>SUM(I45:I48)</f>
        <v>44954</v>
      </c>
      <c r="J44" s="19">
        <f>SUM(J45:J48)</f>
        <v>1258</v>
      </c>
      <c r="K44" s="19">
        <f>SUM(K45:K48)</f>
        <v>13884</v>
      </c>
    </row>
    <row r="45" spans="1:11">
      <c r="A45" s="13" t="s">
        <v>40</v>
      </c>
      <c r="B45" s="16">
        <f>SUM(C45:F45)</f>
        <v>21815</v>
      </c>
      <c r="C45" s="44" t="s">
        <v>15</v>
      </c>
      <c r="D45" s="10">
        <v>14451</v>
      </c>
      <c r="E45" s="10">
        <v>3580</v>
      </c>
      <c r="F45" s="10">
        <v>3784</v>
      </c>
      <c r="G45" s="32">
        <f>SUM(H45:K45)</f>
        <v>11788</v>
      </c>
      <c r="H45" s="44" t="s">
        <v>15</v>
      </c>
      <c r="I45" s="10">
        <v>7982</v>
      </c>
      <c r="J45" s="10">
        <v>715</v>
      </c>
      <c r="K45" s="10">
        <v>3091</v>
      </c>
    </row>
    <row r="46" spans="1:11">
      <c r="A46" s="14" t="s">
        <v>41</v>
      </c>
      <c r="B46" s="16">
        <f>SUM(C46:F46)</f>
        <v>21768</v>
      </c>
      <c r="C46" s="44" t="s">
        <v>15</v>
      </c>
      <c r="D46" s="10">
        <v>16709</v>
      </c>
      <c r="E46" s="44">
        <v>966</v>
      </c>
      <c r="F46" s="10">
        <v>4093</v>
      </c>
      <c r="G46" s="32">
        <f>SUM(H46:K46)</f>
        <v>10840</v>
      </c>
      <c r="H46" s="39">
        <v>456</v>
      </c>
      <c r="I46" s="10">
        <v>8445</v>
      </c>
      <c r="J46" s="44" t="s">
        <v>15</v>
      </c>
      <c r="K46" s="10">
        <v>1939</v>
      </c>
    </row>
    <row r="47" spans="1:11">
      <c r="A47" s="13" t="s">
        <v>42</v>
      </c>
      <c r="B47" s="16">
        <f>SUM(C47:F47)</f>
        <v>46561</v>
      </c>
      <c r="C47" s="10">
        <v>57</v>
      </c>
      <c r="D47" s="10">
        <v>35217</v>
      </c>
      <c r="E47" s="10">
        <v>4472</v>
      </c>
      <c r="F47" s="10">
        <v>6815</v>
      </c>
      <c r="G47" s="32">
        <f>SUM(H47:K47)</f>
        <v>25823</v>
      </c>
      <c r="H47" s="10">
        <v>721</v>
      </c>
      <c r="I47" s="10">
        <v>19374</v>
      </c>
      <c r="J47" s="10">
        <v>543</v>
      </c>
      <c r="K47" s="10">
        <v>5185</v>
      </c>
    </row>
    <row r="48" spans="1:11">
      <c r="A48" s="13" t="s">
        <v>43</v>
      </c>
      <c r="B48" s="16">
        <f>SUM(C48:F48)</f>
        <v>22024</v>
      </c>
      <c r="C48" s="10">
        <v>540</v>
      </c>
      <c r="D48" s="10">
        <v>15255</v>
      </c>
      <c r="E48" s="44" t="s">
        <v>15</v>
      </c>
      <c r="F48" s="10">
        <v>6229</v>
      </c>
      <c r="G48" s="32">
        <f>SUM(H48:K48)</f>
        <v>13017</v>
      </c>
      <c r="H48" s="10">
        <v>195</v>
      </c>
      <c r="I48" s="10">
        <v>9153</v>
      </c>
      <c r="J48" s="44" t="s">
        <v>15</v>
      </c>
      <c r="K48" s="10">
        <v>3669</v>
      </c>
    </row>
    <row r="49" spans="1:11" ht="6" customHeight="1">
      <c r="A49" s="9"/>
      <c r="B49" s="11"/>
      <c r="C49" s="11"/>
      <c r="D49" s="11"/>
      <c r="E49" s="11"/>
      <c r="F49" s="11"/>
      <c r="G49" s="11"/>
      <c r="H49" s="11"/>
      <c r="I49" s="11"/>
      <c r="J49" s="11"/>
      <c r="K49" s="11"/>
    </row>
    <row r="50" spans="1:11">
      <c r="A50" s="109" t="s">
        <v>44</v>
      </c>
      <c r="B50" s="2"/>
      <c r="C50" s="2"/>
      <c r="D50" s="2"/>
      <c r="E50" s="2"/>
      <c r="F50" s="2"/>
      <c r="G50" s="2"/>
      <c r="H50" s="2"/>
      <c r="I50" s="2"/>
      <c r="J50" s="2"/>
      <c r="K50" s="2"/>
    </row>
    <row r="57" spans="1:11">
      <c r="B57" s="41"/>
      <c r="C57" s="11"/>
      <c r="D57" s="41"/>
      <c r="E57" s="11"/>
      <c r="F57" s="11"/>
    </row>
    <row r="58" spans="1:11">
      <c r="D58" s="41"/>
      <c r="E58" s="11"/>
      <c r="F58" s="11"/>
    </row>
    <row r="59" spans="1:11">
      <c r="B59" s="41"/>
      <c r="C59" s="11"/>
      <c r="D59" s="41"/>
      <c r="E59" s="11"/>
      <c r="F59" s="11"/>
      <c r="G59" s="41"/>
      <c r="H59" s="11"/>
    </row>
    <row r="60" spans="1:11">
      <c r="B60" s="41"/>
      <c r="C60" s="11"/>
      <c r="D60" s="41"/>
      <c r="E60" s="11"/>
      <c r="F60" s="11"/>
      <c r="G60" s="41"/>
      <c r="H60" s="11"/>
    </row>
    <row r="61" spans="1:11">
      <c r="B61" s="41"/>
      <c r="C61" s="11"/>
      <c r="G61" s="41"/>
      <c r="H61" s="11"/>
    </row>
    <row r="62" spans="1:11">
      <c r="B62" s="41"/>
      <c r="C62" s="11"/>
      <c r="G62" s="41"/>
      <c r="H62" s="11"/>
    </row>
    <row r="63" spans="1:11">
      <c r="B63" s="41"/>
      <c r="C63" s="11"/>
      <c r="G63" s="41"/>
      <c r="H63" s="11"/>
    </row>
  </sheetData>
  <phoneticPr fontId="0" type="noConversion"/>
  <printOptions horizontalCentered="1"/>
  <pageMargins left="0" right="0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25</vt:i4>
      </vt:variant>
    </vt:vector>
  </HeadingPairs>
  <TitlesOfParts>
    <vt:vector size="25" baseType="lpstr">
      <vt:lpstr>1.1</vt:lpstr>
      <vt:lpstr>1.2</vt:lpstr>
      <vt:lpstr>1.3</vt:lpstr>
      <vt:lpstr>1.4_OK_JR</vt:lpstr>
      <vt:lpstr>1.5</vt:lpstr>
      <vt:lpstr>1.6</vt:lpstr>
      <vt:lpstr>1.7</vt:lpstr>
      <vt:lpstr>1.8</vt:lpstr>
      <vt:lpstr>2.1</vt:lpstr>
      <vt:lpstr>2.2</vt:lpstr>
      <vt:lpstr>2.3</vt:lpstr>
      <vt:lpstr>2.4</vt:lpstr>
      <vt:lpstr>2.5</vt:lpstr>
      <vt:lpstr>2.6</vt:lpstr>
      <vt:lpstr>3.1</vt:lpstr>
      <vt:lpstr>3.2</vt:lpstr>
      <vt:lpstr>3.3</vt:lpstr>
      <vt:lpstr>3.4</vt:lpstr>
      <vt:lpstr>4.1</vt:lpstr>
      <vt:lpstr>4.2</vt:lpstr>
      <vt:lpstr>4.3</vt:lpstr>
      <vt:lpstr>4.4</vt:lpstr>
      <vt:lpstr>4.5</vt:lpstr>
      <vt:lpstr>4.6</vt:lpstr>
      <vt:lpstr>4.7</vt:lpstr>
    </vt:vector>
  </TitlesOfParts>
  <Company>MEC-SEDIAE-SEEC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SEEC</dc:creator>
  <cp:lastModifiedBy>jorge.costa</cp:lastModifiedBy>
  <cp:lastPrinted>2003-07-30T18:16:51Z</cp:lastPrinted>
  <dcterms:created xsi:type="dcterms:W3CDTF">1997-02-14T11:50:56Z</dcterms:created>
  <dcterms:modified xsi:type="dcterms:W3CDTF">2012-05-15T13:19:49Z</dcterms:modified>
</cp:coreProperties>
</file>